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CCOUNTING2\Public\(گروه شماره (1\"/>
    </mc:Choice>
  </mc:AlternateContent>
  <xr:revisionPtr revIDLastSave="0" documentId="13_ncr:1_{A7E0181B-1222-485B-A427-ED0D5876CD93}" xr6:coauthVersionLast="47" xr6:coauthVersionMax="47" xr10:uidLastSave="{00000000-0000-0000-0000-000000000000}"/>
  <bookViews>
    <workbookView xWindow="-120" yWindow="-120" windowWidth="19440" windowHeight="11640" xr2:uid="{1E0C969E-272D-47DE-A6B0-77AF90B39D29}"/>
  </bookViews>
  <sheets>
    <sheet name="عیدی و سنوات و مانده مرخصی " sheetId="3" r:id="rId1"/>
  </sheets>
  <definedNames>
    <definedName name="_xlnm._FilterDatabase" localSheetId="0" hidden="1">'عیدی و سنوات و مانده مرخصی '!$A$1:$V$55</definedName>
    <definedName name="_xlnm.Print_Area" localSheetId="0">'عیدی و سنوات و مانده مرخصی '!$A$1:$R$20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3" l="1"/>
  <c r="O39" i="3" s="1" a="1"/>
  <c r="O39" i="3" s="1"/>
  <c r="L39" i="3"/>
  <c r="N39" i="3" s="1"/>
  <c r="H40" i="3"/>
  <c r="Q40" i="3" s="1"/>
  <c r="L40" i="3"/>
  <c r="N40" i="3" s="1"/>
  <c r="H41" i="3"/>
  <c r="O41" i="3" s="1" a="1"/>
  <c r="O41" i="3" s="1"/>
  <c r="L41" i="3"/>
  <c r="N41" i="3" s="1"/>
  <c r="H42" i="3"/>
  <c r="Q42" i="3" s="1"/>
  <c r="L42" i="3"/>
  <c r="N42" i="3" s="1"/>
  <c r="H43" i="3"/>
  <c r="O43" i="3" s="1" a="1"/>
  <c r="O43" i="3" s="1"/>
  <c r="L43" i="3"/>
  <c r="N43" i="3" s="1"/>
  <c r="H44" i="3"/>
  <c r="Q44" i="3" s="1"/>
  <c r="L44" i="3"/>
  <c r="N44" i="3" s="1"/>
  <c r="H45" i="3"/>
  <c r="O45" i="3" s="1" a="1"/>
  <c r="O45" i="3" s="1"/>
  <c r="L45" i="3"/>
  <c r="N45" i="3" s="1"/>
  <c r="H46" i="3"/>
  <c r="Q46" i="3" s="1"/>
  <c r="L46" i="3"/>
  <c r="N46" i="3" s="1"/>
  <c r="H47" i="3"/>
  <c r="O47" i="3" s="1" a="1"/>
  <c r="O47" i="3" s="1"/>
  <c r="L47" i="3"/>
  <c r="N47" i="3" s="1"/>
  <c r="H48" i="3"/>
  <c r="Q48" i="3" s="1"/>
  <c r="L48" i="3"/>
  <c r="N48" i="3" s="1"/>
  <c r="H49" i="3"/>
  <c r="O49" i="3" s="1" a="1"/>
  <c r="O49" i="3" s="1"/>
  <c r="L49" i="3"/>
  <c r="N49" i="3" s="1"/>
  <c r="H50" i="3"/>
  <c r="Q50" i="3" s="1"/>
  <c r="L50" i="3"/>
  <c r="N50" i="3" s="1"/>
  <c r="H51" i="3"/>
  <c r="P51" i="3" s="1" a="1"/>
  <c r="P51" i="3" s="1"/>
  <c r="L51" i="3"/>
  <c r="N51" i="3" s="1"/>
  <c r="H52" i="3"/>
  <c r="Q52" i="3" s="1"/>
  <c r="L52" i="3"/>
  <c r="N52" i="3" s="1"/>
  <c r="H53" i="3"/>
  <c r="O53" i="3" s="1" a="1"/>
  <c r="O53" i="3" s="1"/>
  <c r="L53" i="3"/>
  <c r="N53" i="3" s="1"/>
  <c r="H54" i="3"/>
  <c r="O54" i="3" s="1" a="1"/>
  <c r="O54" i="3" s="1"/>
  <c r="L54" i="3"/>
  <c r="N54" i="3" s="1"/>
  <c r="H55" i="3"/>
  <c r="O55" i="3" s="1" a="1"/>
  <c r="O55" i="3" s="1"/>
  <c r="L55" i="3"/>
  <c r="N55" i="3" s="1"/>
  <c r="H56" i="3"/>
  <c r="O56" i="3" s="1" a="1"/>
  <c r="O56" i="3" s="1"/>
  <c r="L56" i="3"/>
  <c r="N56" i="3" s="1"/>
  <c r="H57" i="3"/>
  <c r="O57" i="3" s="1" a="1"/>
  <c r="O57" i="3" s="1"/>
  <c r="L57" i="3"/>
  <c r="N57" i="3" s="1"/>
  <c r="H58" i="3"/>
  <c r="P58" i="3" s="1" a="1"/>
  <c r="P58" i="3" s="1"/>
  <c r="L58" i="3"/>
  <c r="N58" i="3" s="1"/>
  <c r="H59" i="3"/>
  <c r="O59" i="3" s="1" a="1"/>
  <c r="O59" i="3" s="1"/>
  <c r="L59" i="3"/>
  <c r="N59" i="3" s="1"/>
  <c r="H60" i="3"/>
  <c r="O60" i="3" s="1" a="1"/>
  <c r="O60" i="3" s="1"/>
  <c r="L60" i="3"/>
  <c r="N60" i="3" s="1"/>
  <c r="H61" i="3"/>
  <c r="O61" i="3" s="1" a="1"/>
  <c r="O61" i="3" s="1"/>
  <c r="L61" i="3"/>
  <c r="N61" i="3" s="1"/>
  <c r="H62" i="3"/>
  <c r="Q62" i="3" s="1"/>
  <c r="L62" i="3"/>
  <c r="N62" i="3" s="1"/>
  <c r="H63" i="3"/>
  <c r="P63" i="3" s="1" a="1"/>
  <c r="P63" i="3" s="1"/>
  <c r="L63" i="3"/>
  <c r="N63" i="3" s="1"/>
  <c r="H64" i="3"/>
  <c r="P64" i="3" s="1" a="1"/>
  <c r="P64" i="3" s="1"/>
  <c r="L64" i="3"/>
  <c r="N64" i="3" s="1"/>
  <c r="H65" i="3"/>
  <c r="P65" i="3" s="1" a="1"/>
  <c r="P65" i="3" s="1"/>
  <c r="L65" i="3"/>
  <c r="N65" i="3" s="1"/>
  <c r="H66" i="3"/>
  <c r="Q66" i="3" s="1"/>
  <c r="L66" i="3"/>
  <c r="N66" i="3" s="1"/>
  <c r="H67" i="3"/>
  <c r="P67" i="3" s="1" a="1"/>
  <c r="P67" i="3" s="1"/>
  <c r="L67" i="3"/>
  <c r="N67" i="3" s="1"/>
  <c r="H68" i="3"/>
  <c r="Q68" i="3" s="1"/>
  <c r="L68" i="3"/>
  <c r="N68" i="3" s="1"/>
  <c r="H69" i="3"/>
  <c r="O69" i="3" s="1" a="1"/>
  <c r="O69" i="3" s="1"/>
  <c r="L69" i="3"/>
  <c r="N69" i="3" s="1"/>
  <c r="H70" i="3"/>
  <c r="O70" i="3" s="1" a="1"/>
  <c r="O70" i="3" s="1"/>
  <c r="L70" i="3"/>
  <c r="N70" i="3" s="1"/>
  <c r="H71" i="3"/>
  <c r="O71" i="3" s="1" a="1"/>
  <c r="O71" i="3" s="1"/>
  <c r="L71" i="3"/>
  <c r="N71" i="3" s="1"/>
  <c r="H72" i="3"/>
  <c r="O72" i="3" s="1" a="1"/>
  <c r="O72" i="3" s="1"/>
  <c r="L72" i="3"/>
  <c r="N72" i="3" s="1"/>
  <c r="H73" i="3"/>
  <c r="O73" i="3" s="1" a="1"/>
  <c r="O73" i="3" s="1"/>
  <c r="L73" i="3"/>
  <c r="N73" i="3" s="1"/>
  <c r="H38" i="3"/>
  <c r="O38" i="3" s="1" a="1"/>
  <c r="O38" i="3" s="1"/>
  <c r="L38" i="3"/>
  <c r="N38" i="3" s="1"/>
  <c r="L21" i="3"/>
  <c r="N21" i="3" s="1"/>
  <c r="H21" i="3"/>
  <c r="Q21" i="3" s="1"/>
  <c r="L37" i="3"/>
  <c r="N37" i="3" s="1"/>
  <c r="H37" i="3"/>
  <c r="Q37" i="3" s="1"/>
  <c r="L36" i="3"/>
  <c r="N36" i="3" s="1"/>
  <c r="H36" i="3"/>
  <c r="P36" i="3" s="1" a="1"/>
  <c r="P36" i="3" s="1"/>
  <c r="L35" i="3"/>
  <c r="N35" i="3" s="1"/>
  <c r="H35" i="3"/>
  <c r="Q35" i="3" s="1"/>
  <c r="L34" i="3"/>
  <c r="N34" i="3" s="1"/>
  <c r="H34" i="3"/>
  <c r="Q34" i="3" s="1"/>
  <c r="L33" i="3"/>
  <c r="N33" i="3" s="1"/>
  <c r="H33" i="3"/>
  <c r="Q33" i="3" s="1"/>
  <c r="L32" i="3"/>
  <c r="N32" i="3" s="1"/>
  <c r="H32" i="3"/>
  <c r="Q32" i="3" s="1"/>
  <c r="L31" i="3"/>
  <c r="N31" i="3" s="1"/>
  <c r="H31" i="3"/>
  <c r="Q31" i="3" s="1"/>
  <c r="L30" i="3"/>
  <c r="N30" i="3" s="1"/>
  <c r="H30" i="3"/>
  <c r="Q30" i="3" s="1"/>
  <c r="L29" i="3"/>
  <c r="N29" i="3" s="1"/>
  <c r="H29" i="3"/>
  <c r="Q29" i="3" s="1"/>
  <c r="L28" i="3"/>
  <c r="N28" i="3" s="1"/>
  <c r="H28" i="3"/>
  <c r="P28" i="3" s="1" a="1"/>
  <c r="P28" i="3" s="1"/>
  <c r="L27" i="3"/>
  <c r="N27" i="3" s="1"/>
  <c r="H27" i="3"/>
  <c r="Q27" i="3" s="1"/>
  <c r="L26" i="3"/>
  <c r="N26" i="3" s="1"/>
  <c r="H26" i="3"/>
  <c r="Q26" i="3" s="1"/>
  <c r="L25" i="3"/>
  <c r="N25" i="3" s="1"/>
  <c r="H25" i="3"/>
  <c r="Q25" i="3" s="1"/>
  <c r="L24" i="3"/>
  <c r="N24" i="3" s="1"/>
  <c r="H24" i="3"/>
  <c r="Q24" i="3" s="1"/>
  <c r="L23" i="3"/>
  <c r="N23" i="3" s="1"/>
  <c r="H23" i="3"/>
  <c r="Q23" i="3" s="1"/>
  <c r="L22" i="3"/>
  <c r="N22" i="3" s="1"/>
  <c r="H22" i="3"/>
  <c r="Q22" i="3" s="1"/>
  <c r="Q60" i="3" l="1"/>
  <c r="Q53" i="3"/>
  <c r="P60" i="3" a="1"/>
  <c r="P60" i="3" s="1"/>
  <c r="Q41" i="3"/>
  <c r="Q59" i="3"/>
  <c r="P52" i="3" a="1"/>
  <c r="P52" i="3" s="1"/>
  <c r="R71" i="3"/>
  <c r="R53" i="3"/>
  <c r="P44" i="3" a="1"/>
  <c r="P44" i="3" s="1"/>
  <c r="Q39" i="3"/>
  <c r="O51" i="3" a="1"/>
  <c r="O51" i="3" s="1"/>
  <c r="Q72" i="3"/>
  <c r="R65" i="3"/>
  <c r="P53" i="3" a="1"/>
  <c r="P53" i="3" s="1"/>
  <c r="R52" i="3"/>
  <c r="O42" i="3" a="1"/>
  <c r="O42" i="3" s="1"/>
  <c r="P41" i="3" a="1"/>
  <c r="P41" i="3" s="1"/>
  <c r="P40" i="3" a="1"/>
  <c r="P40" i="3" s="1"/>
  <c r="P39" i="3" a="1"/>
  <c r="P39" i="3" s="1"/>
  <c r="Q70" i="3"/>
  <c r="Q43" i="3"/>
  <c r="R70" i="3"/>
  <c r="R64" i="3"/>
  <c r="R62" i="3"/>
  <c r="Q51" i="3"/>
  <c r="Q61" i="3"/>
  <c r="P61" i="3" a="1"/>
  <c r="P61" i="3" s="1"/>
  <c r="R57" i="3"/>
  <c r="R55" i="3"/>
  <c r="R42" i="3"/>
  <c r="O40" i="3" a="1"/>
  <c r="O40" i="3" s="1"/>
  <c r="Q47" i="3"/>
  <c r="Q67" i="3"/>
  <c r="Q58" i="3"/>
  <c r="P70" i="3" a="1"/>
  <c r="P70" i="3" s="1"/>
  <c r="R61" i="3"/>
  <c r="P59" i="3" a="1"/>
  <c r="P59" i="3" s="1"/>
  <c r="R54" i="3"/>
  <c r="O52" i="3" a="1"/>
  <c r="O52" i="3" s="1"/>
  <c r="P50" i="3" a="1"/>
  <c r="P50" i="3" s="1"/>
  <c r="P42" i="3" a="1"/>
  <c r="P42" i="3" s="1"/>
  <c r="P47" i="3" a="1"/>
  <c r="P47" i="3" s="1"/>
  <c r="P46" i="3" a="1"/>
  <c r="P46" i="3" s="1"/>
  <c r="Q45" i="3"/>
  <c r="R72" i="3"/>
  <c r="O67" i="3" a="1"/>
  <c r="O67" i="3" s="1"/>
  <c r="O66" i="3" a="1"/>
  <c r="O66" i="3" s="1"/>
  <c r="O58" i="3" a="1"/>
  <c r="O58" i="3" s="1"/>
  <c r="O46" i="3" a="1"/>
  <c r="O46" i="3" s="1"/>
  <c r="P45" i="3" a="1"/>
  <c r="P45" i="3" s="1"/>
  <c r="R40" i="3"/>
  <c r="P66" i="3" a="1"/>
  <c r="P66" i="3" s="1"/>
  <c r="R73" i="3"/>
  <c r="Q69" i="3"/>
  <c r="R67" i="3"/>
  <c r="R58" i="3"/>
  <c r="R56" i="3"/>
  <c r="Q54" i="3"/>
  <c r="Q49" i="3"/>
  <c r="R47" i="3"/>
  <c r="P69" i="3" a="1"/>
  <c r="P69" i="3" s="1"/>
  <c r="P68" i="3" a="1"/>
  <c r="P68" i="3" s="1"/>
  <c r="R66" i="3"/>
  <c r="P62" i="3" a="1"/>
  <c r="P62" i="3" s="1"/>
  <c r="R60" i="3"/>
  <c r="Q56" i="3"/>
  <c r="P54" i="3" a="1"/>
  <c r="P54" i="3" s="1"/>
  <c r="R51" i="3"/>
  <c r="O50" i="3" a="1"/>
  <c r="O50" i="3" s="1"/>
  <c r="P49" i="3" a="1"/>
  <c r="P49" i="3" s="1"/>
  <c r="P48" i="3" a="1"/>
  <c r="P48" i="3" s="1"/>
  <c r="R46" i="3"/>
  <c r="O44" i="3" a="1"/>
  <c r="O44" i="3" s="1"/>
  <c r="P43" i="3" a="1"/>
  <c r="P43" i="3" s="1"/>
  <c r="R41" i="3"/>
  <c r="O68" i="3" a="1"/>
  <c r="O68" i="3" s="1"/>
  <c r="R59" i="3"/>
  <c r="R50" i="3"/>
  <c r="O48" i="3" a="1"/>
  <c r="O48" i="3" s="1"/>
  <c r="R45" i="3"/>
  <c r="R44" i="3"/>
  <c r="R39" i="3"/>
  <c r="R69" i="3"/>
  <c r="R68" i="3"/>
  <c r="R49" i="3"/>
  <c r="R48" i="3"/>
  <c r="R43" i="3"/>
  <c r="P73" i="3" a="1"/>
  <c r="P73" i="3" s="1"/>
  <c r="P72" i="3" a="1"/>
  <c r="P72" i="3" s="1"/>
  <c r="P71" i="3" a="1"/>
  <c r="P71" i="3" s="1"/>
  <c r="Q65" i="3"/>
  <c r="O65" i="3" a="1"/>
  <c r="O65" i="3" s="1"/>
  <c r="O64" i="3" a="1"/>
  <c r="O64" i="3" s="1"/>
  <c r="Q63" i="3"/>
  <c r="O63" i="3" a="1"/>
  <c r="O63" i="3" s="1"/>
  <c r="O62" i="3" a="1"/>
  <c r="O62" i="3" s="1"/>
  <c r="P57" i="3" a="1"/>
  <c r="P57" i="3" s="1"/>
  <c r="P56" i="3" a="1"/>
  <c r="P56" i="3" s="1"/>
  <c r="P55" i="3" a="1"/>
  <c r="P55" i="3" s="1"/>
  <c r="R63" i="3"/>
  <c r="Q64" i="3"/>
  <c r="Q73" i="3"/>
  <c r="Q71" i="3"/>
  <c r="Q57" i="3"/>
  <c r="Q55" i="3"/>
  <c r="O28" i="3" a="1"/>
  <c r="O28" i="3" s="1"/>
  <c r="P38" i="3" a="1"/>
  <c r="P38" i="3" s="1"/>
  <c r="R38" i="3"/>
  <c r="R28" i="3"/>
  <c r="R30" i="3"/>
  <c r="Q38" i="3"/>
  <c r="P30" i="3" a="1"/>
  <c r="P30" i="3" s="1"/>
  <c r="R29" i="3"/>
  <c r="Q28" i="3"/>
  <c r="P29" i="3" a="1"/>
  <c r="P29" i="3" s="1"/>
  <c r="R33" i="3"/>
  <c r="R32" i="3"/>
  <c r="R21" i="3"/>
  <c r="O32" i="3" a="1"/>
  <c r="O32" i="3" s="1"/>
  <c r="R36" i="3"/>
  <c r="R25" i="3"/>
  <c r="R24" i="3"/>
  <c r="O24" i="3" a="1"/>
  <c r="O24" i="3" s="1"/>
  <c r="O36" i="3" a="1"/>
  <c r="O36" i="3" s="1"/>
  <c r="R37" i="3"/>
  <c r="Q36" i="3"/>
  <c r="P37" i="3" a="1"/>
  <c r="P37" i="3" s="1"/>
  <c r="P22" i="3" a="1"/>
  <c r="P22" i="3" s="1"/>
  <c r="P21" i="3" a="1"/>
  <c r="P21" i="3" s="1"/>
  <c r="O21" i="3" a="1"/>
  <c r="O21" i="3" s="1"/>
  <c r="P24" i="3" a="1"/>
  <c r="P24" i="3" s="1"/>
  <c r="P32" i="3" a="1"/>
  <c r="P32" i="3" s="1"/>
  <c r="R26" i="3"/>
  <c r="R34" i="3"/>
  <c r="P25" i="3" a="1"/>
  <c r="P25" i="3" s="1"/>
  <c r="P26" i="3" a="1"/>
  <c r="P26" i="3" s="1"/>
  <c r="P33" i="3" a="1"/>
  <c r="P33" i="3" s="1"/>
  <c r="P34" i="3" a="1"/>
  <c r="P34" i="3" s="1"/>
  <c r="R22" i="3"/>
  <c r="R31" i="3"/>
  <c r="R35" i="3"/>
  <c r="P23" i="3" a="1"/>
  <c r="P23" i="3" s="1"/>
  <c r="O25" i="3" a="1"/>
  <c r="O25" i="3" s="1"/>
  <c r="P27" i="3" a="1"/>
  <c r="P27" i="3" s="1"/>
  <c r="O29" i="3" a="1"/>
  <c r="O29" i="3" s="1"/>
  <c r="P31" i="3" a="1"/>
  <c r="P31" i="3" s="1"/>
  <c r="O33" i="3" a="1"/>
  <c r="O33" i="3" s="1"/>
  <c r="P35" i="3" a="1"/>
  <c r="P35" i="3" s="1"/>
  <c r="O37" i="3" a="1"/>
  <c r="O37" i="3" s="1"/>
  <c r="R23" i="3"/>
  <c r="R27" i="3"/>
  <c r="O22" i="3" a="1"/>
  <c r="O22" i="3" s="1"/>
  <c r="O26" i="3" a="1"/>
  <c r="O26" i="3" s="1"/>
  <c r="O30" i="3" a="1"/>
  <c r="O30" i="3" s="1"/>
  <c r="O34" i="3" a="1"/>
  <c r="O34" i="3" s="1"/>
  <c r="O23" i="3" a="1"/>
  <c r="O23" i="3" s="1"/>
  <c r="O27" i="3" a="1"/>
  <c r="O27" i="3" s="1"/>
  <c r="O31" i="3" a="1"/>
  <c r="O31" i="3" s="1"/>
  <c r="O35" i="3" a="1"/>
  <c r="O35" i="3" s="1"/>
  <c r="H11" i="3"/>
  <c r="H10" i="3"/>
  <c r="H5" i="3"/>
  <c r="P5" i="3" s="1" a="1"/>
  <c r="P5" i="3" s="1"/>
  <c r="H4" i="3"/>
  <c r="P4" i="3" s="1" a="1"/>
  <c r="P4" i="3" s="1"/>
  <c r="H3" i="3"/>
  <c r="O4" i="3" l="1" a="1"/>
  <c r="O4" i="3" s="1"/>
  <c r="Q5" i="3"/>
  <c r="H6" i="3"/>
  <c r="P6" i="3" s="1" a="1"/>
  <c r="P6" i="3" s="1"/>
  <c r="H7" i="3"/>
  <c r="P7" i="3" s="1" a="1"/>
  <c r="P7" i="3" s="1"/>
  <c r="H8" i="3"/>
  <c r="O8" i="3" s="1" a="1"/>
  <c r="O8" i="3" s="1"/>
  <c r="H9" i="3"/>
  <c r="P9" i="3" s="1" a="1"/>
  <c r="P9" i="3" s="1"/>
  <c r="P10" i="3" a="1"/>
  <c r="P10" i="3" s="1"/>
  <c r="P11" i="3" a="1"/>
  <c r="P11" i="3" s="1"/>
  <c r="H12" i="3"/>
  <c r="O12" i="3" s="1" a="1"/>
  <c r="O12" i="3" s="1"/>
  <c r="H13" i="3"/>
  <c r="Q13" i="3" s="1"/>
  <c r="H14" i="3"/>
  <c r="P14" i="3" s="1" a="1"/>
  <c r="P14" i="3" s="1"/>
  <c r="H15" i="3"/>
  <c r="O15" i="3" s="1" a="1"/>
  <c r="O15" i="3" s="1"/>
  <c r="H16" i="3"/>
  <c r="O16" i="3" s="1" a="1"/>
  <c r="O16" i="3" s="1"/>
  <c r="H17" i="3"/>
  <c r="O17" i="3" s="1" a="1"/>
  <c r="O17" i="3" s="1"/>
  <c r="H18" i="3"/>
  <c r="P18" i="3" s="1" a="1"/>
  <c r="P18" i="3" s="1"/>
  <c r="H19" i="3"/>
  <c r="O19" i="3" s="1" a="1"/>
  <c r="O19" i="3" s="1"/>
  <c r="H20" i="3"/>
  <c r="O20" i="3" s="1" a="1"/>
  <c r="O20" i="3" s="1"/>
  <c r="O3" i="3" a="1"/>
  <c r="O3" i="3" s="1"/>
  <c r="L3" i="3"/>
  <c r="N3" i="3" s="1"/>
  <c r="L4" i="3"/>
  <c r="N4" i="3" s="1"/>
  <c r="L5" i="3"/>
  <c r="N5" i="3" s="1"/>
  <c r="L6" i="3"/>
  <c r="N6" i="3" s="1"/>
  <c r="L7" i="3"/>
  <c r="N7" i="3" s="1"/>
  <c r="L8" i="3"/>
  <c r="N8" i="3" s="1"/>
  <c r="L9" i="3"/>
  <c r="N9" i="3" s="1"/>
  <c r="O9" i="3" a="1"/>
  <c r="O9" i="3" s="1"/>
  <c r="L10" i="3"/>
  <c r="N10" i="3" s="1"/>
  <c r="L11" i="3"/>
  <c r="N11" i="3" s="1"/>
  <c r="L12" i="3"/>
  <c r="N12" i="3" s="1"/>
  <c r="L13" i="3"/>
  <c r="N13" i="3" s="1"/>
  <c r="L14" i="3"/>
  <c r="N14" i="3" s="1"/>
  <c r="L15" i="3"/>
  <c r="N15" i="3" s="1"/>
  <c r="L16" i="3"/>
  <c r="N16" i="3" s="1"/>
  <c r="L17" i="3"/>
  <c r="N17" i="3" s="1"/>
  <c r="L18" i="3"/>
  <c r="N18" i="3" s="1"/>
  <c r="L19" i="3"/>
  <c r="N19" i="3" s="1"/>
  <c r="L20" i="3"/>
  <c r="N20" i="3" s="1"/>
  <c r="L2" i="3"/>
  <c r="N2" i="3" s="1"/>
  <c r="H2" i="3"/>
  <c r="Q2" i="3" s="1"/>
  <c r="R17" i="3" l="1"/>
  <c r="Q17" i="3"/>
  <c r="O13" i="3" a="1"/>
  <c r="O13" i="3" s="1"/>
  <c r="Q9" i="3"/>
  <c r="Q3" i="3"/>
  <c r="R8" i="3"/>
  <c r="R16" i="3"/>
  <c r="R12" i="3"/>
  <c r="R4" i="3"/>
  <c r="R20" i="3"/>
  <c r="O5" i="3" a="1"/>
  <c r="O5" i="3" s="1"/>
  <c r="P13" i="3" a="1"/>
  <c r="P13" i="3" s="1"/>
  <c r="R5" i="3"/>
  <c r="P17" i="3" a="1"/>
  <c r="P17" i="3" s="1"/>
  <c r="R13" i="3"/>
  <c r="R6" i="3"/>
  <c r="R14" i="3"/>
  <c r="Q19" i="3"/>
  <c r="R2" i="3"/>
  <c r="R10" i="3"/>
  <c r="O7" i="3" a="1"/>
  <c r="O7" i="3" s="1"/>
  <c r="R18" i="3"/>
  <c r="R19" i="3"/>
  <c r="R9" i="3"/>
  <c r="Q15" i="3"/>
  <c r="O11" i="3" a="1"/>
  <c r="O11" i="3" s="1"/>
  <c r="P19" i="3" a="1"/>
  <c r="P19" i="3" s="1"/>
  <c r="P15" i="3" a="1"/>
  <c r="P15" i="3" s="1"/>
  <c r="R11" i="3"/>
  <c r="R7" i="3"/>
  <c r="Q11" i="3"/>
  <c r="Q7" i="3"/>
  <c r="R15" i="3"/>
  <c r="P3" i="3" a="1"/>
  <c r="P3" i="3" s="1"/>
  <c r="R3" i="3"/>
  <c r="P20" i="3" a="1"/>
  <c r="P20" i="3" s="1"/>
  <c r="Q18" i="3"/>
  <c r="O18" i="3" a="1"/>
  <c r="O18" i="3" s="1"/>
  <c r="P16" i="3" a="1"/>
  <c r="P16" i="3" s="1"/>
  <c r="Q14" i="3"/>
  <c r="O14" i="3" a="1"/>
  <c r="O14" i="3" s="1"/>
  <c r="P12" i="3" a="1"/>
  <c r="P12" i="3" s="1"/>
  <c r="Q10" i="3"/>
  <c r="O10" i="3" a="1"/>
  <c r="O10" i="3" s="1"/>
  <c r="P8" i="3" a="1"/>
  <c r="P8" i="3" s="1"/>
  <c r="Q6" i="3"/>
  <c r="O6" i="3" a="1"/>
  <c r="O6" i="3" s="1"/>
  <c r="Q20" i="3"/>
  <c r="Q16" i="3"/>
  <c r="Q12" i="3"/>
  <c r="Q8" i="3"/>
  <c r="Q4" i="3"/>
  <c r="P2" i="3" a="1"/>
  <c r="P2" i="3" s="1"/>
  <c r="O2" i="3" a="1"/>
  <c r="O2" i="3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<sst xmlns="http://schemas.openxmlformats.org/spreadsheetml/2006/main" count="18" uniqueCount="18">
  <si>
    <t>تعداد اولاد</t>
  </si>
  <si>
    <t>کل سال</t>
  </si>
  <si>
    <t>مانده مرخصی</t>
  </si>
  <si>
    <t>روزهای کارکرد</t>
  </si>
  <si>
    <t xml:space="preserve">سنوات </t>
  </si>
  <si>
    <t xml:space="preserve">حداقل عیدی </t>
  </si>
  <si>
    <t xml:space="preserve">حداکثر عیدی </t>
  </si>
  <si>
    <t>جمع دستمزد روزانه و پایه سنوات</t>
  </si>
  <si>
    <t>نام و نام خانوادگی</t>
  </si>
  <si>
    <t xml:space="preserve">جمع مزایا </t>
  </si>
  <si>
    <t>بن مسکن (ماهانه)</t>
  </si>
  <si>
    <t>بن کارگری (ماهانه)</t>
  </si>
  <si>
    <t>حق تاهل  (ماهانه)</t>
  </si>
  <si>
    <t>حق اولاد (ماهانه)</t>
  </si>
  <si>
    <t>سایر مزایای ثابت   (ماهانه)</t>
  </si>
  <si>
    <t>پایه سنوات (روزانه)</t>
  </si>
  <si>
    <t>دستمزد (روزانه)</t>
  </si>
  <si>
    <t>روز های مانده مرخصی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</si>
</sst>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_ * #,##0_-_ ;_ * #,##0\-_ ;_ * &quot;-&quot;??_-_ ;_ @_ "/>
  </numFmts>
  <fonts count="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2"/>
      <name val="B Nazanin"/>
      <charset val="178"/>
    </font>
    <font>
      <b/>
      <sz val="14"/>
      <name val="B Nazanin"/>
      <charset val="178"/>
    </font>
    <font>
      <b/>
      <sz val="10"/>
      <name val="B Nazanin"/>
      <charset val="178"/>
    </font>
    <font>
      <b/>
      <sz val="14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2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4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164" fontId="5" fillId="2" borderId="0" xfId="1" applyNumberFormat="1" applyFont="1" applyFill="1" applyAlignment="1">
      <alignment horizontal="center" vertical="center" wrapText="1"/>
    </xf>
    <xf numFmtId="164" fontId="5" fillId="3" borderId="1" xfId="1" applyNumberFormat="1" applyFont="1" applyFill="1" applyBorder="1" applyAlignment="1" applyProtection="1">
      <alignment horizontal="center" vertical="center"/>
      <protection locked="0" hidden="1"/>
    </xf>
    <xf numFmtId="164" fontId="5" fillId="2" borderId="0" xfId="1" applyNumberFormat="1" applyFont="1" applyFill="1" applyAlignment="1" applyProtection="1">
      <alignment horizontal="center" vertical="center"/>
      <protection locked="0" hidden="1"/>
    </xf>
    <xf numFmtId="164" fontId="5" fillId="2" borderId="1" xfId="1" applyNumberFormat="1" applyFont="1" applyFill="1" applyBorder="1" applyAlignment="1" applyProtection="1">
      <alignment horizontal="center" vertical="center"/>
      <protection locked="0" hidden="1"/>
    </xf>
    <xf numFmtId="164" fontId="5" fillId="2" borderId="0" xfId="1" applyNumberFormat="1" applyFont="1" applyFill="1" applyProtection="1">
      <protection locked="0" hidden="1"/>
    </xf>
    <xf numFmtId="0" fontId="5" fillId="2" borderId="0" xfId="0" applyFont="1" applyFill="1" applyProtection="1">
      <protection locked="0" hidden="1"/>
    </xf>
    <xf numFmtId="164" fontId="5" fillId="2" borderId="0" xfId="1" applyNumberFormat="1" applyFont="1" applyFill="1"/>
    <xf numFmtId="0" fontId="5" fillId="2" borderId="0" xfId="0" applyFont="1" applyFill="1"/>
    <xf numFmtId="164" fontId="3" fillId="3" borderId="1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64" fontId="5" fillId="2" borderId="0" xfId="1" applyNumberFormat="1" applyFont="1" applyFill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209548</xdr:colOff>
      <xdr:row>1</xdr:row>
      <xdr:rowOff>142118</xdr:rowOff>
    </xdr:from>
    <xdr:to>
      <xdr:col>11</xdr:col>
      <xdr:colOff>1068915</xdr:colOff>
      <xdr:row>24</xdr:row>
      <xdr:rowOff>225274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7A6AF6-944C-B085-4BE9-9115C3908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107751" y="766535"/>
          <a:ext cx="6680201" cy="5438322"/>
        </a:xfrm>
        <a:prstGeom prst="rect">
          <a:avLst/>
        </a:prstGeom>
      </xdr:spPr>
    </xdr:pic>
    <xdr:clientData/>
  </xdr:twoCellAnchor>
  <xdr:oneCellAnchor>
    <xdr:from>
      <xdr:col>4</xdr:col>
      <xdr:colOff>146048</xdr:colOff>
      <xdr:row>38</xdr:row>
      <xdr:rowOff>0</xdr:rowOff>
    </xdr:from>
    <xdr:ext cx="6680201" cy="5438322"/>
    <xdr:pic>
      <xdr:nvPicPr>
        <xdr:cNvPr id="2" name="Picture 1">
          <a:extLst>
            <a:ext uri="{FF2B5EF4-FFF2-40B4-BE49-F238E27FC236}">
              <a16:creationId xmlns:a16="http://schemas.microsoft.com/office/drawing/2014/main" id="{6DEE73F4-6F8D-4331-BF66-7C02134C5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076001" y="787702"/>
          <a:ext cx="6680201" cy="5438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A1C07-74C4-4794-B26B-4A892E99B3E7}">
  <dimension ref="A1:V74"/>
  <sheetViews>
    <sheetView rightToLeft="1" tabSelected="1" zoomScale="90" zoomScaleNormal="90" zoomScaleSheetLayoutView="93" workbookViewId="0">
      <selection activeCell="B21" sqref="B21"/>
    </sheetView>
  </sheetViews>
  <sheetFormatPr defaultColWidth="9" defaultRowHeight="18" customHeight="1" x14ac:dyDescent="0.3"/>
  <cols>
    <col min="1" max="1" width="26.85546875" style="18" bestFit="1" customWidth="1"/>
    <col min="2" max="2" width="7.28515625" style="11" customWidth="1"/>
    <col min="3" max="3" width="11" style="11" bestFit="1" customWidth="1"/>
    <col min="4" max="4" width="9.85546875" style="11" customWidth="1"/>
    <col min="5" max="5" width="11.140625" style="11" bestFit="1" customWidth="1"/>
    <col min="6" max="6" width="16.28515625" style="11" bestFit="1" customWidth="1"/>
    <col min="7" max="7" width="13.7109375" style="11" bestFit="1" customWidth="1"/>
    <col min="8" max="8" width="18.42578125" style="11" hidden="1" customWidth="1"/>
    <col min="9" max="9" width="14.85546875" style="11" bestFit="1" customWidth="1"/>
    <col min="10" max="10" width="16.28515625" style="11" bestFit="1" customWidth="1"/>
    <col min="11" max="11" width="14.85546875" style="11" bestFit="1" customWidth="1"/>
    <col min="12" max="12" width="16.28515625" style="11" bestFit="1" customWidth="1"/>
    <col min="13" max="13" width="15" style="11" bestFit="1" customWidth="1"/>
    <col min="14" max="14" width="12.28515625" style="12" hidden="1" customWidth="1"/>
    <col min="15" max="15" width="16.7109375" style="11" bestFit="1" customWidth="1"/>
    <col min="16" max="16" width="17.85546875" style="11" bestFit="1" customWidth="1"/>
    <col min="17" max="18" width="16.28515625" style="11" bestFit="1" customWidth="1"/>
    <col min="19" max="22" width="12" style="11" bestFit="1" customWidth="1"/>
    <col min="23" max="16384" width="9" style="11"/>
  </cols>
  <sheetData>
    <row r="1" spans="1:18" s="5" customFormat="1" ht="49.5" customHeight="1" thickBot="1" x14ac:dyDescent="0.3">
      <c r="A1" s="2" t="s">
        <v>8</v>
      </c>
      <c r="B1" s="1" t="s">
        <v>0</v>
      </c>
      <c r="C1" s="3" t="s">
        <v>1</v>
      </c>
      <c r="D1" s="4" t="s">
        <v>17</v>
      </c>
      <c r="E1" s="3" t="s">
        <v>3</v>
      </c>
      <c r="F1" s="3" t="s">
        <v>16</v>
      </c>
      <c r="G1" s="3" t="s">
        <v>15</v>
      </c>
      <c r="H1" s="3" t="s">
        <v>7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9</v>
      </c>
      <c r="O1" s="3" t="s">
        <v>5</v>
      </c>
      <c r="P1" s="3" t="s">
        <v>6</v>
      </c>
      <c r="Q1" s="3" t="s">
        <v>4</v>
      </c>
      <c r="R1" s="3" t="s">
        <v>2</v>
      </c>
    </row>
    <row r="2" spans="1:18" s="7" customFormat="1" ht="18" customHeight="1" thickBot="1" x14ac:dyDescent="0.3">
      <c r="A2" s="14"/>
      <c r="B2" s="6">
        <v>1</v>
      </c>
      <c r="C2" s="6">
        <v>366</v>
      </c>
      <c r="D2" s="6">
        <v>5</v>
      </c>
      <c r="E2" s="6">
        <v>366</v>
      </c>
      <c r="F2" s="6">
        <v>2388728</v>
      </c>
      <c r="G2" s="6">
        <v>70000</v>
      </c>
      <c r="H2" s="6">
        <f>F2+G2</f>
        <v>2458728</v>
      </c>
      <c r="I2" s="6">
        <v>9000000</v>
      </c>
      <c r="J2" s="6">
        <v>14000000</v>
      </c>
      <c r="K2" s="6">
        <v>5000000</v>
      </c>
      <c r="L2" s="6">
        <f>7166184*B2</f>
        <v>7166184</v>
      </c>
      <c r="M2" s="6"/>
      <c r="N2" s="6">
        <f>I2+J2+K2+L2+M2</f>
        <v>35166184</v>
      </c>
      <c r="O2" s="13" cm="1">
        <f t="array" ref="O2">_xlfn.IFS((((H2+(M2/30))*60)/C2*E2)&gt;214985521,214985520,(((H2+(M2/30))*60)/C2*E2)&lt;214985521,(((H2+(M2/30))*60)/C2*E2))</f>
        <v>147523680</v>
      </c>
      <c r="P2" s="13" cm="1">
        <f t="array" ref="P2">_xlfn.IFS((((H2+(M2/30))*90)/C2*E2)&gt;214985521,214985520,(((H2+(M2/30))*90)/C2*E2)&lt;214985521,(((H2+(M2/30))*90)/C2*E2))</f>
        <v>214985520</v>
      </c>
      <c r="Q2" s="13">
        <f>((H2+(M2/30))*30)/C2*E2</f>
        <v>73761840</v>
      </c>
      <c r="R2" s="13">
        <f>((N2/30)+H2)*D2</f>
        <v>18154670.666666668</v>
      </c>
    </row>
    <row r="3" spans="1:18" s="7" customFormat="1" ht="18" customHeight="1" thickBot="1" x14ac:dyDescent="0.3">
      <c r="A3" s="15"/>
      <c r="B3" s="8">
        <v>0</v>
      </c>
      <c r="C3" s="8">
        <v>366</v>
      </c>
      <c r="D3" s="8">
        <v>0</v>
      </c>
      <c r="E3" s="8"/>
      <c r="F3" s="8"/>
      <c r="G3" s="8">
        <v>0</v>
      </c>
      <c r="H3" s="8">
        <f t="shared" ref="H3:H5" si="0">F3+G3</f>
        <v>0</v>
      </c>
      <c r="I3" s="8">
        <v>0</v>
      </c>
      <c r="J3" s="8">
        <v>0</v>
      </c>
      <c r="K3" s="8">
        <v>0</v>
      </c>
      <c r="L3" s="8">
        <f t="shared" ref="L3:L20" si="1">7166184*B3</f>
        <v>0</v>
      </c>
      <c r="M3" s="8">
        <v>0</v>
      </c>
      <c r="N3" s="8">
        <f t="shared" ref="N3:N20" si="2">I3+J3+K3+L3+M3</f>
        <v>0</v>
      </c>
      <c r="O3" s="8" cm="1">
        <f t="array" ref="O3">_xlfn.IFS((((H3+(M3/30))*60)/C3*E3)&gt;214985521,214985520,(((H3+(M3/30))*60)/C3*E3)&lt;214985521,(((H3+(M3/30))*60)/C3*E3))</f>
        <v>0</v>
      </c>
      <c r="P3" s="8" cm="1">
        <f t="array" ref="P3">_xlfn.IFS((((H3+(M3/30))*90)/C3*E3)&gt;214985521,214985520,(((H3+(M3/30))*90)/C3*E3)&lt;214985521,(((H3+(M3/30))*90)/C3*E3))</f>
        <v>0</v>
      </c>
      <c r="Q3" s="8">
        <f t="shared" ref="Q3:Q20" si="3">((H3+(M3/30))*30)/C3*E3</f>
        <v>0</v>
      </c>
      <c r="R3" s="8">
        <f t="shared" ref="R3:R20" si="4">((N3/30)+H3)*D3</f>
        <v>0</v>
      </c>
    </row>
    <row r="4" spans="1:18" s="7" customFormat="1" ht="18" customHeight="1" thickBot="1" x14ac:dyDescent="0.3">
      <c r="A4" s="14"/>
      <c r="B4" s="6">
        <v>0</v>
      </c>
      <c r="C4" s="6">
        <v>366</v>
      </c>
      <c r="D4" s="6">
        <v>0</v>
      </c>
      <c r="E4" s="6"/>
      <c r="F4" s="6"/>
      <c r="G4" s="6">
        <v>0</v>
      </c>
      <c r="H4" s="6">
        <f t="shared" si="0"/>
        <v>0</v>
      </c>
      <c r="I4" s="6">
        <v>0</v>
      </c>
      <c r="J4" s="6">
        <v>0</v>
      </c>
      <c r="K4" s="6">
        <v>0</v>
      </c>
      <c r="L4" s="6">
        <f t="shared" si="1"/>
        <v>0</v>
      </c>
      <c r="M4" s="6">
        <v>0</v>
      </c>
      <c r="N4" s="6">
        <f t="shared" si="2"/>
        <v>0</v>
      </c>
      <c r="O4" s="6" cm="1">
        <f t="array" ref="O4">_xlfn.IFS((((H4+(M4/30))*60)/C4*E4)&gt;214985521,214985520,(((H4+(M4/30))*60)/C4*E4)&lt;214985521,(((H4+(M4/30))*60)/C4*E4))</f>
        <v>0</v>
      </c>
      <c r="P4" s="6" cm="1">
        <f t="array" ref="P4">_xlfn.IFS((((H4+(M4/30))*90)/C4*E4)&gt;214985521,214985520,(((H4+(M4/30))*90)/C4*E4)&lt;214985521,(((H4+(M4/30))*90)/C4*E4))</f>
        <v>0</v>
      </c>
      <c r="Q4" s="6">
        <f t="shared" si="3"/>
        <v>0</v>
      </c>
      <c r="R4" s="6">
        <f t="shared" si="4"/>
        <v>0</v>
      </c>
    </row>
    <row r="5" spans="1:18" s="7" customFormat="1" ht="18" customHeight="1" thickBot="1" x14ac:dyDescent="0.3">
      <c r="A5" s="15"/>
      <c r="B5" s="8">
        <v>0</v>
      </c>
      <c r="C5" s="8">
        <v>366</v>
      </c>
      <c r="D5" s="8">
        <v>0</v>
      </c>
      <c r="E5" s="8"/>
      <c r="F5" s="8"/>
      <c r="G5" s="8">
        <v>0</v>
      </c>
      <c r="H5" s="8">
        <f t="shared" si="0"/>
        <v>0</v>
      </c>
      <c r="I5" s="8">
        <v>0</v>
      </c>
      <c r="J5" s="8">
        <v>0</v>
      </c>
      <c r="K5" s="8">
        <v>0</v>
      </c>
      <c r="L5" s="8">
        <f t="shared" si="1"/>
        <v>0</v>
      </c>
      <c r="M5" s="8">
        <v>0</v>
      </c>
      <c r="N5" s="8">
        <f t="shared" si="2"/>
        <v>0</v>
      </c>
      <c r="O5" s="8" cm="1">
        <f t="array" ref="O5">_xlfn.IFS((((H5+(M5/30))*60)/C5*E5)&gt;214985521,214985520,(((H5+(M5/30))*60)/C5*E5)&lt;214985521,(((H5+(M5/30))*60)/C5*E5))</f>
        <v>0</v>
      </c>
      <c r="P5" s="8" cm="1">
        <f t="array" ref="P5">_xlfn.IFS((((H5+(M5/30))*90)/C5*E5)&gt;214985521,214985520,(((H5+(M5/30))*90)/C5*E5)&lt;214985521,(((H5+(M5/30))*90)/C5*E5))</f>
        <v>0</v>
      </c>
      <c r="Q5" s="8">
        <f t="shared" si="3"/>
        <v>0</v>
      </c>
      <c r="R5" s="8">
        <f t="shared" si="4"/>
        <v>0</v>
      </c>
    </row>
    <row r="6" spans="1:18" s="7" customFormat="1" ht="18" customHeight="1" thickBot="1" x14ac:dyDescent="0.3">
      <c r="A6" s="14"/>
      <c r="B6" s="6">
        <v>0</v>
      </c>
      <c r="C6" s="6">
        <v>366</v>
      </c>
      <c r="D6" s="6">
        <v>0</v>
      </c>
      <c r="E6" s="6"/>
      <c r="F6" s="6">
        <v>0</v>
      </c>
      <c r="G6" s="6">
        <v>0</v>
      </c>
      <c r="H6" s="6">
        <f t="shared" ref="H6:H23" si="5">F6+G6</f>
        <v>0</v>
      </c>
      <c r="I6" s="6">
        <v>0</v>
      </c>
      <c r="J6" s="6">
        <v>0</v>
      </c>
      <c r="K6" s="6">
        <v>0</v>
      </c>
      <c r="L6" s="6">
        <f t="shared" si="1"/>
        <v>0</v>
      </c>
      <c r="M6" s="6">
        <v>0</v>
      </c>
      <c r="N6" s="6">
        <f t="shared" si="2"/>
        <v>0</v>
      </c>
      <c r="O6" s="6" cm="1">
        <f t="array" ref="O6">_xlfn.IFS((((H6+(M6/30))*60)/C6*E6)&gt;214985521,214985520,(((H6+(M6/30))*60)/C6*E6)&lt;214985521,(((H6+(M6/30))*60)/C6*E6))</f>
        <v>0</v>
      </c>
      <c r="P6" s="6" cm="1">
        <f t="array" ref="P6">_xlfn.IFS((((H6+(M6/30))*90)/C6*E6)&gt;214985521,214985520,(((H6+(M6/30))*90)/C6*E6)&lt;214985521,(((H6+(M6/30))*90)/C6*E6))</f>
        <v>0</v>
      </c>
      <c r="Q6" s="6">
        <f t="shared" si="3"/>
        <v>0</v>
      </c>
      <c r="R6" s="6">
        <f t="shared" si="4"/>
        <v>0</v>
      </c>
    </row>
    <row r="7" spans="1:18" s="7" customFormat="1" ht="18" customHeight="1" thickBot="1" x14ac:dyDescent="0.3">
      <c r="A7" s="15"/>
      <c r="B7" s="8">
        <v>0</v>
      </c>
      <c r="C7" s="8">
        <v>366</v>
      </c>
      <c r="D7" s="8">
        <v>0</v>
      </c>
      <c r="E7" s="8"/>
      <c r="F7" s="8">
        <v>0</v>
      </c>
      <c r="G7" s="8">
        <v>0</v>
      </c>
      <c r="H7" s="8">
        <f t="shared" si="5"/>
        <v>0</v>
      </c>
      <c r="I7" s="8">
        <v>0</v>
      </c>
      <c r="J7" s="8">
        <v>0</v>
      </c>
      <c r="K7" s="8">
        <v>0</v>
      </c>
      <c r="L7" s="8">
        <f t="shared" si="1"/>
        <v>0</v>
      </c>
      <c r="M7" s="8">
        <v>0</v>
      </c>
      <c r="N7" s="8">
        <f t="shared" si="2"/>
        <v>0</v>
      </c>
      <c r="O7" s="8" cm="1">
        <f t="array" ref="O7">_xlfn.IFS((((H7+(M7/30))*60)/C7*E7)&gt;214985521,214985520,(((H7+(M7/30))*60)/C7*E7)&lt;214985521,(((H7+(M7/30))*60)/C7*E7))</f>
        <v>0</v>
      </c>
      <c r="P7" s="8" cm="1">
        <f t="array" ref="P7">_xlfn.IFS((((H7+(M7/30))*90)/C7*E7)&gt;214985521,214985520,(((H7+(M7/30))*90)/C7*E7)&lt;214985521,(((H7+(M7/30))*90)/C7*E7))</f>
        <v>0</v>
      </c>
      <c r="Q7" s="8">
        <f t="shared" si="3"/>
        <v>0</v>
      </c>
      <c r="R7" s="8">
        <f t="shared" si="4"/>
        <v>0</v>
      </c>
    </row>
    <row r="8" spans="1:18" s="7" customFormat="1" ht="18" customHeight="1" thickBot="1" x14ac:dyDescent="0.3">
      <c r="A8" s="14"/>
      <c r="B8" s="6">
        <v>0</v>
      </c>
      <c r="C8" s="6">
        <v>366</v>
      </c>
      <c r="D8" s="6">
        <v>0</v>
      </c>
      <c r="E8" s="6"/>
      <c r="F8" s="6">
        <v>0</v>
      </c>
      <c r="G8" s="6">
        <v>0</v>
      </c>
      <c r="H8" s="6">
        <f t="shared" si="5"/>
        <v>0</v>
      </c>
      <c r="I8" s="6">
        <v>0</v>
      </c>
      <c r="J8" s="6">
        <v>0</v>
      </c>
      <c r="K8" s="6">
        <v>0</v>
      </c>
      <c r="L8" s="6">
        <f t="shared" si="1"/>
        <v>0</v>
      </c>
      <c r="M8" s="6">
        <v>0</v>
      </c>
      <c r="N8" s="6">
        <f t="shared" si="2"/>
        <v>0</v>
      </c>
      <c r="O8" s="6" cm="1">
        <f t="array" ref="O8">_xlfn.IFS((((H8+(M8/30))*60)/C8*E8)&gt;214985521,214985520,(((H8+(M8/30))*60)/C8*E8)&lt;214985521,(((H8+(M8/30))*60)/C8*E8))</f>
        <v>0</v>
      </c>
      <c r="P8" s="6" cm="1">
        <f t="array" ref="P8">_xlfn.IFS((((H8+(M8/30))*90)/C8*E8)&gt;214985521,214985520,(((H8+(M8/30))*90)/C8*E8)&lt;214985521,(((H8+(M8/30))*90)/C8*E8))</f>
        <v>0</v>
      </c>
      <c r="Q8" s="6">
        <f t="shared" si="3"/>
        <v>0</v>
      </c>
      <c r="R8" s="6">
        <f t="shared" si="4"/>
        <v>0</v>
      </c>
    </row>
    <row r="9" spans="1:18" s="7" customFormat="1" ht="18" customHeight="1" thickBot="1" x14ac:dyDescent="0.3">
      <c r="A9" s="16"/>
      <c r="B9" s="8">
        <v>0</v>
      </c>
      <c r="C9" s="8">
        <v>366</v>
      </c>
      <c r="D9" s="8">
        <v>0</v>
      </c>
      <c r="E9" s="8"/>
      <c r="F9" s="8">
        <v>0</v>
      </c>
      <c r="G9" s="8">
        <v>0</v>
      </c>
      <c r="H9" s="8">
        <f t="shared" si="5"/>
        <v>0</v>
      </c>
      <c r="I9" s="8">
        <v>0</v>
      </c>
      <c r="J9" s="8">
        <v>0</v>
      </c>
      <c r="K9" s="8">
        <v>0</v>
      </c>
      <c r="L9" s="8">
        <f t="shared" si="1"/>
        <v>0</v>
      </c>
      <c r="M9" s="8">
        <v>0</v>
      </c>
      <c r="N9" s="8">
        <f t="shared" si="2"/>
        <v>0</v>
      </c>
      <c r="O9" s="8" cm="1">
        <f t="array" ref="O9">_xlfn.IFS((((H9+(M9/30))*60)/C9*E9)&gt;214985521,214985520,(((H9+(M9/30))*60)/C9*E9)&lt;214985521,(((H9+(M9/30))*60)/C9*E9))</f>
        <v>0</v>
      </c>
      <c r="P9" s="8" cm="1">
        <f t="array" ref="P9">_xlfn.IFS((((H9+(M9/30))*90)/C9*E9)&gt;214985521,214985520,(((H9+(M9/30))*90)/C9*E9)&lt;214985521,(((H9+(M9/30))*90)/C9*E9))</f>
        <v>0</v>
      </c>
      <c r="Q9" s="8">
        <f t="shared" si="3"/>
        <v>0</v>
      </c>
      <c r="R9" s="8">
        <f t="shared" si="4"/>
        <v>0</v>
      </c>
    </row>
    <row r="10" spans="1:18" s="7" customFormat="1" ht="18" customHeight="1" thickBot="1" x14ac:dyDescent="0.3">
      <c r="A10" s="14"/>
      <c r="B10" s="6">
        <v>0</v>
      </c>
      <c r="C10" s="6">
        <v>366</v>
      </c>
      <c r="D10" s="6">
        <v>0</v>
      </c>
      <c r="E10" s="6"/>
      <c r="F10" s="6">
        <v>0</v>
      </c>
      <c r="G10" s="6">
        <v>0</v>
      </c>
      <c r="H10" s="6">
        <f t="shared" si="5"/>
        <v>0</v>
      </c>
      <c r="I10" s="6">
        <v>0</v>
      </c>
      <c r="J10" s="6">
        <v>0</v>
      </c>
      <c r="K10" s="6">
        <v>0</v>
      </c>
      <c r="L10" s="6">
        <f t="shared" si="1"/>
        <v>0</v>
      </c>
      <c r="M10" s="6">
        <v>0</v>
      </c>
      <c r="N10" s="6">
        <f t="shared" si="2"/>
        <v>0</v>
      </c>
      <c r="O10" s="6" cm="1">
        <f t="array" ref="O10">_xlfn.IFS((((H10+(M10/30))*60)/C10*E10)&gt;214985521,214985520,(((H10+(M10/30))*60)/C10*E10)&lt;214985521,(((H10+(M10/30))*60)/C10*E10))</f>
        <v>0</v>
      </c>
      <c r="P10" s="6" cm="1">
        <f t="array" ref="P10">_xlfn.IFS((((H10+(M10/30))*90)/C10*E10)&gt;214985521,214985520,(((H10+(M10/30))*90)/C10*E10)&lt;214985521,(((H10+(M10/30))*90)/C10*E10))</f>
        <v>0</v>
      </c>
      <c r="Q10" s="6">
        <f t="shared" si="3"/>
        <v>0</v>
      </c>
      <c r="R10" s="6">
        <f t="shared" si="4"/>
        <v>0</v>
      </c>
    </row>
    <row r="11" spans="1:18" s="7" customFormat="1" ht="18" customHeight="1" thickBot="1" x14ac:dyDescent="0.3">
      <c r="A11" s="15"/>
      <c r="B11" s="8">
        <v>0</v>
      </c>
      <c r="C11" s="8">
        <v>366</v>
      </c>
      <c r="D11" s="8">
        <v>0</v>
      </c>
      <c r="E11" s="8"/>
      <c r="F11" s="8">
        <v>0</v>
      </c>
      <c r="G11" s="8">
        <v>0</v>
      </c>
      <c r="H11" s="8">
        <f t="shared" si="5"/>
        <v>0</v>
      </c>
      <c r="I11" s="8">
        <v>0</v>
      </c>
      <c r="J11" s="8">
        <v>0</v>
      </c>
      <c r="K11" s="8">
        <v>0</v>
      </c>
      <c r="L11" s="8">
        <f t="shared" si="1"/>
        <v>0</v>
      </c>
      <c r="M11" s="8">
        <v>0</v>
      </c>
      <c r="N11" s="8">
        <f t="shared" si="2"/>
        <v>0</v>
      </c>
      <c r="O11" s="8" cm="1">
        <f t="array" ref="O11">_xlfn.IFS((((H11+(M11/30))*60)/C11*E11)&gt;214985521,214985520,(((H11+(M11/30))*60)/C11*E11)&lt;214985521,(((H11+(M11/30))*60)/C11*E11))</f>
        <v>0</v>
      </c>
      <c r="P11" s="8" cm="1">
        <f t="array" ref="P11">_xlfn.IFS((((H11+(M11/30))*90)/C11*E11)&gt;214985521,214985520,(((H11+(M11/30))*90)/C11*E11)&lt;214985521,(((H11+(M11/30))*90)/C11*E11))</f>
        <v>0</v>
      </c>
      <c r="Q11" s="8">
        <f t="shared" si="3"/>
        <v>0</v>
      </c>
      <c r="R11" s="8">
        <f t="shared" si="4"/>
        <v>0</v>
      </c>
    </row>
    <row r="12" spans="1:18" s="7" customFormat="1" ht="18" customHeight="1" thickBot="1" x14ac:dyDescent="0.3">
      <c r="A12" s="14"/>
      <c r="B12" s="6">
        <v>0</v>
      </c>
      <c r="C12" s="6">
        <v>366</v>
      </c>
      <c r="D12" s="6">
        <v>0</v>
      </c>
      <c r="E12" s="6"/>
      <c r="F12" s="6">
        <v>0</v>
      </c>
      <c r="G12" s="6">
        <v>0</v>
      </c>
      <c r="H12" s="6">
        <f t="shared" si="5"/>
        <v>0</v>
      </c>
      <c r="I12" s="6">
        <v>0</v>
      </c>
      <c r="J12" s="6">
        <v>0</v>
      </c>
      <c r="K12" s="6">
        <v>0</v>
      </c>
      <c r="L12" s="6">
        <f t="shared" si="1"/>
        <v>0</v>
      </c>
      <c r="M12" s="6">
        <v>0</v>
      </c>
      <c r="N12" s="6">
        <f t="shared" si="2"/>
        <v>0</v>
      </c>
      <c r="O12" s="6" cm="1">
        <f t="array" ref="O12">_xlfn.IFS((((H12+(M12/30))*60)/C12*E12)&gt;214985521,214985520,(((H12+(M12/30))*60)/C12*E12)&lt;214985521,(((H12+(M12/30))*60)/C12*E12))</f>
        <v>0</v>
      </c>
      <c r="P12" s="6" cm="1">
        <f t="array" ref="P12">_xlfn.IFS((((H12+(M12/30))*90)/C12*E12)&gt;214985521,214985520,(((H12+(M12/30))*90)/C12*E12)&lt;214985521,(((H12+(M12/30))*90)/C12*E12))</f>
        <v>0</v>
      </c>
      <c r="Q12" s="6">
        <f t="shared" si="3"/>
        <v>0</v>
      </c>
      <c r="R12" s="6">
        <f t="shared" si="4"/>
        <v>0</v>
      </c>
    </row>
    <row r="13" spans="1:18" s="7" customFormat="1" ht="18" customHeight="1" thickBot="1" x14ac:dyDescent="0.3">
      <c r="A13" s="15"/>
      <c r="B13" s="8">
        <v>0</v>
      </c>
      <c r="C13" s="8">
        <v>366</v>
      </c>
      <c r="D13" s="8">
        <v>0</v>
      </c>
      <c r="E13" s="8"/>
      <c r="F13" s="8">
        <v>0</v>
      </c>
      <c r="G13" s="8">
        <v>0</v>
      </c>
      <c r="H13" s="8">
        <f t="shared" si="5"/>
        <v>0</v>
      </c>
      <c r="I13" s="8">
        <v>0</v>
      </c>
      <c r="J13" s="8">
        <v>0</v>
      </c>
      <c r="K13" s="8">
        <v>0</v>
      </c>
      <c r="L13" s="8">
        <f t="shared" si="1"/>
        <v>0</v>
      </c>
      <c r="M13" s="8">
        <v>0</v>
      </c>
      <c r="N13" s="8">
        <f t="shared" si="2"/>
        <v>0</v>
      </c>
      <c r="O13" s="8" cm="1">
        <f t="array" ref="O13">_xlfn.IFS((((H13+(M13/30))*60)/C13*E13)&gt;214985521,214985520,(((H13+(M13/30))*60)/C13*E13)&lt;214985521,(((H13+(M13/30))*60)/C13*E13))</f>
        <v>0</v>
      </c>
      <c r="P13" s="8" cm="1">
        <f t="array" ref="P13">_xlfn.IFS((((H13+(M13/30))*90)/C13*E13)&gt;214985521,214985520,(((H13+(M13/30))*90)/C13*E13)&lt;214985521,(((H13+(M13/30))*90)/C13*E13))</f>
        <v>0</v>
      </c>
      <c r="Q13" s="8">
        <f t="shared" si="3"/>
        <v>0</v>
      </c>
      <c r="R13" s="8">
        <f t="shared" si="4"/>
        <v>0</v>
      </c>
    </row>
    <row r="14" spans="1:18" s="7" customFormat="1" ht="18" customHeight="1" thickBot="1" x14ac:dyDescent="0.3">
      <c r="A14" s="14"/>
      <c r="B14" s="6">
        <v>0</v>
      </c>
      <c r="C14" s="6">
        <v>366</v>
      </c>
      <c r="D14" s="6">
        <v>0</v>
      </c>
      <c r="E14" s="6"/>
      <c r="F14" s="6">
        <v>0</v>
      </c>
      <c r="G14" s="6">
        <v>0</v>
      </c>
      <c r="H14" s="6">
        <f t="shared" si="5"/>
        <v>0</v>
      </c>
      <c r="I14" s="6">
        <v>0</v>
      </c>
      <c r="J14" s="6">
        <v>0</v>
      </c>
      <c r="K14" s="6">
        <v>0</v>
      </c>
      <c r="L14" s="6">
        <f t="shared" si="1"/>
        <v>0</v>
      </c>
      <c r="M14" s="6">
        <v>0</v>
      </c>
      <c r="N14" s="6">
        <f t="shared" si="2"/>
        <v>0</v>
      </c>
      <c r="O14" s="6" cm="1">
        <f t="array" ref="O14">_xlfn.IFS((((H14+(M14/30))*60)/C14*E14)&gt;214985521,214985520,(((H14+(M14/30))*60)/C14*E14)&lt;214985521,(((H14+(M14/30))*60)/C14*E14))</f>
        <v>0</v>
      </c>
      <c r="P14" s="6" cm="1">
        <f t="array" ref="P14">_xlfn.IFS((((H14+(M14/30))*90)/C14*E14)&gt;214985521,214985520,(((H14+(M14/30))*90)/C14*E14)&lt;214985521,(((H14+(M14/30))*90)/C14*E14))</f>
        <v>0</v>
      </c>
      <c r="Q14" s="6">
        <f t="shared" si="3"/>
        <v>0</v>
      </c>
      <c r="R14" s="6">
        <f t="shared" si="4"/>
        <v>0</v>
      </c>
    </row>
    <row r="15" spans="1:18" s="7" customFormat="1" ht="18" customHeight="1" thickBot="1" x14ac:dyDescent="0.3">
      <c r="A15" s="15"/>
      <c r="B15" s="8">
        <v>0</v>
      </c>
      <c r="C15" s="8">
        <v>366</v>
      </c>
      <c r="D15" s="8">
        <v>0</v>
      </c>
      <c r="E15" s="8"/>
      <c r="F15" s="8">
        <v>0</v>
      </c>
      <c r="G15" s="8">
        <v>0</v>
      </c>
      <c r="H15" s="8">
        <f t="shared" si="5"/>
        <v>0</v>
      </c>
      <c r="I15" s="8">
        <v>0</v>
      </c>
      <c r="J15" s="8">
        <v>0</v>
      </c>
      <c r="K15" s="8">
        <v>0</v>
      </c>
      <c r="L15" s="8">
        <f t="shared" si="1"/>
        <v>0</v>
      </c>
      <c r="M15" s="8">
        <v>0</v>
      </c>
      <c r="N15" s="8">
        <f t="shared" si="2"/>
        <v>0</v>
      </c>
      <c r="O15" s="8" cm="1">
        <f t="array" ref="O15">_xlfn.IFS((((H15+(M15/30))*60)/C15*E15)&gt;214985521,214985520,(((H15+(M15/30))*60)/C15*E15)&lt;214985521,(((H15+(M15/30))*60)/C15*E15))</f>
        <v>0</v>
      </c>
      <c r="P15" s="8" cm="1">
        <f t="array" ref="P15">_xlfn.IFS((((H15+(M15/30))*90)/C15*E15)&gt;214985521,214985520,(((H15+(M15/30))*90)/C15*E15)&lt;214985521,(((H15+(M15/30))*90)/C15*E15))</f>
        <v>0</v>
      </c>
      <c r="Q15" s="8">
        <f t="shared" si="3"/>
        <v>0</v>
      </c>
      <c r="R15" s="8">
        <f t="shared" si="4"/>
        <v>0</v>
      </c>
    </row>
    <row r="16" spans="1:18" s="7" customFormat="1" ht="18" customHeight="1" thickBot="1" x14ac:dyDescent="0.3">
      <c r="A16" s="14"/>
      <c r="B16" s="6">
        <v>0</v>
      </c>
      <c r="C16" s="6">
        <v>366</v>
      </c>
      <c r="D16" s="6">
        <v>0</v>
      </c>
      <c r="E16" s="6"/>
      <c r="F16" s="6">
        <v>0</v>
      </c>
      <c r="G16" s="6">
        <v>0</v>
      </c>
      <c r="H16" s="6">
        <f t="shared" si="5"/>
        <v>0</v>
      </c>
      <c r="I16" s="6">
        <v>0</v>
      </c>
      <c r="J16" s="6">
        <v>0</v>
      </c>
      <c r="K16" s="6">
        <v>0</v>
      </c>
      <c r="L16" s="6">
        <f t="shared" si="1"/>
        <v>0</v>
      </c>
      <c r="M16" s="6">
        <v>0</v>
      </c>
      <c r="N16" s="6">
        <f t="shared" si="2"/>
        <v>0</v>
      </c>
      <c r="O16" s="6" cm="1">
        <f t="array" ref="O16">_xlfn.IFS((((H16+(M16/30))*60)/C16*E16)&gt;214985521,214985520,(((H16+(M16/30))*60)/C16*E16)&lt;214985521,(((H16+(M16/30))*60)/C16*E16))</f>
        <v>0</v>
      </c>
      <c r="P16" s="6" cm="1">
        <f t="array" ref="P16">_xlfn.IFS((((H16+(M16/30))*90)/C16*E16)&gt;214985521,214985520,(((H16+(M16/30))*90)/C16*E16)&lt;214985521,(((H16+(M16/30))*90)/C16*E16))</f>
        <v>0</v>
      </c>
      <c r="Q16" s="6">
        <f t="shared" si="3"/>
        <v>0</v>
      </c>
      <c r="R16" s="6">
        <f t="shared" si="4"/>
        <v>0</v>
      </c>
    </row>
    <row r="17" spans="1:18" s="7" customFormat="1" ht="18" customHeight="1" thickBot="1" x14ac:dyDescent="0.3">
      <c r="A17" s="15"/>
      <c r="B17" s="8">
        <v>0</v>
      </c>
      <c r="C17" s="8">
        <v>366</v>
      </c>
      <c r="D17" s="8">
        <v>0</v>
      </c>
      <c r="E17" s="8"/>
      <c r="F17" s="8">
        <v>0</v>
      </c>
      <c r="G17" s="8">
        <v>0</v>
      </c>
      <c r="H17" s="8">
        <f t="shared" si="5"/>
        <v>0</v>
      </c>
      <c r="I17" s="8">
        <v>0</v>
      </c>
      <c r="J17" s="8">
        <v>0</v>
      </c>
      <c r="K17" s="8">
        <v>0</v>
      </c>
      <c r="L17" s="8">
        <f t="shared" si="1"/>
        <v>0</v>
      </c>
      <c r="M17" s="8">
        <v>0</v>
      </c>
      <c r="N17" s="8">
        <f t="shared" si="2"/>
        <v>0</v>
      </c>
      <c r="O17" s="8" cm="1">
        <f t="array" ref="O17">_xlfn.IFS((((H17+(M17/30))*60)/C17*E17)&gt;214985521,214985520,(((H17+(M17/30))*60)/C17*E17)&lt;214985521,(((H17+(M17/30))*60)/C17*E17))</f>
        <v>0</v>
      </c>
      <c r="P17" s="8" cm="1">
        <f t="array" ref="P17">_xlfn.IFS((((H17+(M17/30))*90)/C17*E17)&gt;214985521,214985520,(((H17+(M17/30))*90)/C17*E17)&lt;214985521,(((H17+(M17/30))*90)/C17*E17))</f>
        <v>0</v>
      </c>
      <c r="Q17" s="8">
        <f t="shared" si="3"/>
        <v>0</v>
      </c>
      <c r="R17" s="8">
        <f t="shared" si="4"/>
        <v>0</v>
      </c>
    </row>
    <row r="18" spans="1:18" s="7" customFormat="1" ht="18" customHeight="1" thickBot="1" x14ac:dyDescent="0.3">
      <c r="A18" s="14"/>
      <c r="B18" s="6">
        <v>0</v>
      </c>
      <c r="C18" s="6">
        <v>366</v>
      </c>
      <c r="D18" s="6">
        <v>0</v>
      </c>
      <c r="E18" s="6"/>
      <c r="F18" s="6">
        <v>0</v>
      </c>
      <c r="G18" s="6">
        <v>0</v>
      </c>
      <c r="H18" s="6">
        <f t="shared" si="5"/>
        <v>0</v>
      </c>
      <c r="I18" s="6">
        <v>0</v>
      </c>
      <c r="J18" s="6">
        <v>0</v>
      </c>
      <c r="K18" s="6">
        <v>0</v>
      </c>
      <c r="L18" s="6">
        <f t="shared" si="1"/>
        <v>0</v>
      </c>
      <c r="M18" s="6">
        <v>0</v>
      </c>
      <c r="N18" s="6">
        <f t="shared" si="2"/>
        <v>0</v>
      </c>
      <c r="O18" s="6" cm="1">
        <f t="array" ref="O18">_xlfn.IFS((((H18+(M18/30))*60)/C18*E18)&gt;214985521,214985520,(((H18+(M18/30))*60)/C18*E18)&lt;214985521,(((H18+(M18/30))*60)/C18*E18))</f>
        <v>0</v>
      </c>
      <c r="P18" s="6" cm="1">
        <f t="array" ref="P18">_xlfn.IFS((((H18+(M18/30))*90)/C18*E18)&gt;214985521,214985520,(((H18+(M18/30))*90)/C18*E18)&lt;214985521,(((H18+(M18/30))*90)/C18*E18))</f>
        <v>0</v>
      </c>
      <c r="Q18" s="6">
        <f t="shared" si="3"/>
        <v>0</v>
      </c>
      <c r="R18" s="6">
        <f t="shared" si="4"/>
        <v>0</v>
      </c>
    </row>
    <row r="19" spans="1:18" s="7" customFormat="1" ht="18" customHeight="1" thickBot="1" x14ac:dyDescent="0.3">
      <c r="A19" s="15"/>
      <c r="B19" s="8">
        <v>0</v>
      </c>
      <c r="C19" s="8">
        <v>366</v>
      </c>
      <c r="D19" s="8">
        <v>0</v>
      </c>
      <c r="E19" s="8"/>
      <c r="F19" s="8">
        <v>0</v>
      </c>
      <c r="G19" s="8">
        <v>0</v>
      </c>
      <c r="H19" s="8">
        <f t="shared" si="5"/>
        <v>0</v>
      </c>
      <c r="I19" s="8">
        <v>0</v>
      </c>
      <c r="J19" s="8">
        <v>0</v>
      </c>
      <c r="K19" s="8">
        <v>0</v>
      </c>
      <c r="L19" s="8">
        <f t="shared" si="1"/>
        <v>0</v>
      </c>
      <c r="M19" s="8">
        <v>0</v>
      </c>
      <c r="N19" s="8">
        <f t="shared" si="2"/>
        <v>0</v>
      </c>
      <c r="O19" s="8" cm="1">
        <f t="array" ref="O19">_xlfn.IFS((((H19+(M19/30))*60)/C19*E19)&gt;214985521,214985520,(((H19+(M19/30))*60)/C19*E19)&lt;214985521,(((H19+(M19/30))*60)/C19*E19))</f>
        <v>0</v>
      </c>
      <c r="P19" s="8" cm="1">
        <f t="array" ref="P19">_xlfn.IFS((((H19+(M19/30))*90)/C19*E19)&gt;214985521,214985520,(((H19+(M19/30))*90)/C19*E19)&lt;214985521,(((H19+(M19/30))*90)/C19*E19))</f>
        <v>0</v>
      </c>
      <c r="Q19" s="8">
        <f t="shared" si="3"/>
        <v>0</v>
      </c>
      <c r="R19" s="8">
        <f t="shared" si="4"/>
        <v>0</v>
      </c>
    </row>
    <row r="20" spans="1:18" s="7" customFormat="1" ht="18" customHeight="1" thickBot="1" x14ac:dyDescent="0.3">
      <c r="A20" s="17"/>
      <c r="B20" s="6">
        <v>0</v>
      </c>
      <c r="C20" s="6">
        <v>366</v>
      </c>
      <c r="D20" s="6">
        <v>0</v>
      </c>
      <c r="E20" s="6"/>
      <c r="F20" s="6">
        <v>0</v>
      </c>
      <c r="G20" s="6">
        <v>0</v>
      </c>
      <c r="H20" s="6">
        <f t="shared" si="5"/>
        <v>0</v>
      </c>
      <c r="I20" s="6">
        <v>0</v>
      </c>
      <c r="J20" s="6">
        <v>0</v>
      </c>
      <c r="K20" s="6">
        <v>0</v>
      </c>
      <c r="L20" s="6">
        <f t="shared" si="1"/>
        <v>0</v>
      </c>
      <c r="M20" s="6">
        <v>0</v>
      </c>
      <c r="N20" s="6">
        <f t="shared" si="2"/>
        <v>0</v>
      </c>
      <c r="O20" s="6" cm="1">
        <f t="array" ref="O20">_xlfn.IFS((((H20+(M20/30))*60)/C20*E20)&gt;214985521,214985520,(((H20+(M20/30))*60)/C20*E20)&lt;214985521,(((H20+(M20/30))*60)/C20*E20))</f>
        <v>0</v>
      </c>
      <c r="P20" s="6" cm="1">
        <f t="array" ref="P20">_xlfn.IFS((((H20+(M20/30))*90)/C20*E20)&gt;214985521,214985520,(((H20+(M20/30))*90)/C20*E20)&lt;214985521,(((H20+(M20/30))*90)/C20*E20))</f>
        <v>0</v>
      </c>
      <c r="Q20" s="6">
        <f t="shared" si="3"/>
        <v>0</v>
      </c>
      <c r="R20" s="6">
        <f t="shared" si="4"/>
        <v>0</v>
      </c>
    </row>
    <row r="21" spans="1:18" s="7" customFormat="1" ht="18" customHeight="1" thickBot="1" x14ac:dyDescent="0.3">
      <c r="B21" s="8">
        <v>0</v>
      </c>
      <c r="C21" s="8">
        <v>366</v>
      </c>
      <c r="D21" s="8">
        <v>0</v>
      </c>
      <c r="E21" s="8"/>
      <c r="F21" s="8">
        <v>0</v>
      </c>
      <c r="G21" s="8">
        <v>0</v>
      </c>
      <c r="H21" s="8">
        <f t="shared" ref="H21" si="6">F21+G21</f>
        <v>0</v>
      </c>
      <c r="I21" s="8">
        <v>0</v>
      </c>
      <c r="J21" s="8">
        <v>0</v>
      </c>
      <c r="K21" s="8">
        <v>0</v>
      </c>
      <c r="L21" s="8">
        <f t="shared" ref="L21" si="7">7166184*B21</f>
        <v>0</v>
      </c>
      <c r="M21" s="8">
        <v>0</v>
      </c>
      <c r="N21" s="8">
        <f t="shared" ref="N21" si="8">I21+J21+K21+L21+M21</f>
        <v>0</v>
      </c>
      <c r="O21" s="8" cm="1">
        <f t="array" ref="O21">_xlfn.IFS((((H21+(M21/30))*60)/C21*E21)&gt;214985521,214985520,(((H21+(M21/30))*60)/C21*E21)&lt;214985521,(((H21+(M21/30))*60)/C21*E21))</f>
        <v>0</v>
      </c>
      <c r="P21" s="8" cm="1">
        <f t="array" ref="P21">_xlfn.IFS((((H21+(M21/30))*90)/C21*E21)&gt;214985521,214985520,(((H21+(M21/30))*90)/C21*E21)&lt;214985521,(((H21+(M21/30))*90)/C21*E21))</f>
        <v>0</v>
      </c>
      <c r="Q21" s="8">
        <f t="shared" ref="Q21" si="9">((H21+(M21/30))*30)/C21*E21</f>
        <v>0</v>
      </c>
      <c r="R21" s="8">
        <f t="shared" ref="R21" si="10">((N21/30)+H21)*D21</f>
        <v>0</v>
      </c>
    </row>
    <row r="22" spans="1:18" s="7" customFormat="1" ht="18" customHeight="1" thickBot="1" x14ac:dyDescent="0.3">
      <c r="A22" s="14"/>
      <c r="B22" s="6">
        <v>0</v>
      </c>
      <c r="C22" s="6">
        <v>366</v>
      </c>
      <c r="D22" s="6">
        <v>0</v>
      </c>
      <c r="E22" s="6">
        <v>0</v>
      </c>
      <c r="F22" s="6">
        <v>0</v>
      </c>
      <c r="G22" s="6">
        <v>0</v>
      </c>
      <c r="H22" s="6">
        <f t="shared" si="5"/>
        <v>0</v>
      </c>
      <c r="I22" s="6">
        <v>0</v>
      </c>
      <c r="J22" s="6">
        <v>0</v>
      </c>
      <c r="K22" s="6">
        <v>0</v>
      </c>
      <c r="L22" s="6">
        <f t="shared" ref="L22:L37" si="11">7166184*B22</f>
        <v>0</v>
      </c>
      <c r="M22" s="6">
        <v>0</v>
      </c>
      <c r="N22" s="6">
        <f t="shared" ref="N22:N37" si="12">I22+J22+K22+L22+M22</f>
        <v>0</v>
      </c>
      <c r="O22" s="6" cm="1">
        <f t="array" ref="O22">_xlfn.IFS((((H22+(M22/30))*60)/C22*E22)&gt;214985521,214985520,(((H22+(M22/30))*60)/C22*E22)&lt;214985521,(((H22+(M22/30))*60)/C22*E22))</f>
        <v>0</v>
      </c>
      <c r="P22" s="6" cm="1">
        <f t="array" ref="P22">_xlfn.IFS((((H22+(M22/30))*90)/C22*E22)&gt;214985521,214985520,(((H22+(M22/30))*90)/C22*E22)&lt;214985521,(((H22+(M22/30))*90)/C22*E22))</f>
        <v>0</v>
      </c>
      <c r="Q22" s="6">
        <f t="shared" ref="Q22:Q37" si="13">((H22+(M22/30))*30)/C22*E22</f>
        <v>0</v>
      </c>
      <c r="R22" s="6">
        <f t="shared" ref="R22:R37" si="14">((N22/30)+H22)*D22</f>
        <v>0</v>
      </c>
    </row>
    <row r="23" spans="1:18" s="7" customFormat="1" ht="18" customHeight="1" thickBot="1" x14ac:dyDescent="0.3">
      <c r="A23" s="16"/>
      <c r="B23" s="8">
        <v>0</v>
      </c>
      <c r="C23" s="8">
        <v>366</v>
      </c>
      <c r="D23" s="8">
        <v>0</v>
      </c>
      <c r="E23" s="8"/>
      <c r="F23" s="8">
        <v>0</v>
      </c>
      <c r="G23" s="8">
        <v>0</v>
      </c>
      <c r="H23" s="8">
        <f t="shared" si="5"/>
        <v>0</v>
      </c>
      <c r="I23" s="8">
        <v>0</v>
      </c>
      <c r="J23" s="8">
        <v>0</v>
      </c>
      <c r="K23" s="8">
        <v>0</v>
      </c>
      <c r="L23" s="8">
        <f t="shared" si="11"/>
        <v>0</v>
      </c>
      <c r="M23" s="8">
        <v>0</v>
      </c>
      <c r="N23" s="8">
        <f t="shared" si="12"/>
        <v>0</v>
      </c>
      <c r="O23" s="8" cm="1">
        <f t="array" ref="O23">_xlfn.IFS((((H23+(M23/30))*60)/C23*E23)&gt;214985521,214985520,(((H23+(M23/30))*60)/C23*E23)&lt;214985521,(((H23+(M23/30))*60)/C23*E23))</f>
        <v>0</v>
      </c>
      <c r="P23" s="8" cm="1">
        <f t="array" ref="P23">_xlfn.IFS((((H23+(M23/30))*90)/C23*E23)&gt;214985521,214985520,(((H23+(M23/30))*90)/C23*E23)&lt;214985521,(((H23+(M23/30))*90)/C23*E23))</f>
        <v>0</v>
      </c>
      <c r="Q23" s="8">
        <f t="shared" si="13"/>
        <v>0</v>
      </c>
      <c r="R23" s="8">
        <f t="shared" si="14"/>
        <v>0</v>
      </c>
    </row>
    <row r="24" spans="1:18" s="7" customFormat="1" ht="18" customHeight="1" thickBot="1" x14ac:dyDescent="0.3">
      <c r="A24" s="14"/>
      <c r="B24" s="6">
        <v>0</v>
      </c>
      <c r="C24" s="6">
        <v>366</v>
      </c>
      <c r="D24" s="6">
        <v>0</v>
      </c>
      <c r="E24" s="6"/>
      <c r="F24" s="6">
        <v>0</v>
      </c>
      <c r="G24" s="6">
        <v>0</v>
      </c>
      <c r="H24" s="6">
        <f t="shared" ref="H24:H37" si="15">F24+G24</f>
        <v>0</v>
      </c>
      <c r="I24" s="6">
        <v>0</v>
      </c>
      <c r="J24" s="6">
        <v>0</v>
      </c>
      <c r="K24" s="6">
        <v>0</v>
      </c>
      <c r="L24" s="6">
        <f t="shared" si="11"/>
        <v>0</v>
      </c>
      <c r="M24" s="6">
        <v>0</v>
      </c>
      <c r="N24" s="6">
        <f t="shared" si="12"/>
        <v>0</v>
      </c>
      <c r="O24" s="6" cm="1">
        <f t="array" ref="O24">_xlfn.IFS((((H24+(M24/30))*60)/C24*E24)&gt;214985521,214985520,(((H24+(M24/30))*60)/C24*E24)&lt;214985521,(((H24+(M24/30))*60)/C24*E24))</f>
        <v>0</v>
      </c>
      <c r="P24" s="6" cm="1">
        <f t="array" ref="P24">_xlfn.IFS((((H24+(M24/30))*90)/C24*E24)&gt;214985521,214985520,(((H24+(M24/30))*90)/C24*E24)&lt;214985521,(((H24+(M24/30))*90)/C24*E24))</f>
        <v>0</v>
      </c>
      <c r="Q24" s="6">
        <f t="shared" si="13"/>
        <v>0</v>
      </c>
      <c r="R24" s="6">
        <f t="shared" si="14"/>
        <v>0</v>
      </c>
    </row>
    <row r="25" spans="1:18" s="7" customFormat="1" ht="18" customHeight="1" thickBot="1" x14ac:dyDescent="0.3">
      <c r="A25" s="15"/>
      <c r="B25" s="8">
        <v>0</v>
      </c>
      <c r="C25" s="8">
        <v>366</v>
      </c>
      <c r="D25" s="8">
        <v>0</v>
      </c>
      <c r="E25" s="8"/>
      <c r="F25" s="8">
        <v>0</v>
      </c>
      <c r="G25" s="8">
        <v>0</v>
      </c>
      <c r="H25" s="8">
        <f t="shared" si="15"/>
        <v>0</v>
      </c>
      <c r="I25" s="8">
        <v>0</v>
      </c>
      <c r="J25" s="8">
        <v>0</v>
      </c>
      <c r="K25" s="8">
        <v>0</v>
      </c>
      <c r="L25" s="8">
        <f t="shared" si="11"/>
        <v>0</v>
      </c>
      <c r="M25" s="8">
        <v>0</v>
      </c>
      <c r="N25" s="8">
        <f t="shared" si="12"/>
        <v>0</v>
      </c>
      <c r="O25" s="8" cm="1">
        <f t="array" ref="O25">_xlfn.IFS((((H25+(M25/30))*60)/C25*E25)&gt;214985521,214985520,(((H25+(M25/30))*60)/C25*E25)&lt;214985521,(((H25+(M25/30))*60)/C25*E25))</f>
        <v>0</v>
      </c>
      <c r="P25" s="8" cm="1">
        <f t="array" ref="P25">_xlfn.IFS((((H25+(M25/30))*90)/C25*E25)&gt;214985521,214985520,(((H25+(M25/30))*90)/C25*E25)&lt;214985521,(((H25+(M25/30))*90)/C25*E25))</f>
        <v>0</v>
      </c>
      <c r="Q25" s="8">
        <f t="shared" si="13"/>
        <v>0</v>
      </c>
      <c r="R25" s="8">
        <f t="shared" si="14"/>
        <v>0</v>
      </c>
    </row>
    <row r="26" spans="1:18" s="7" customFormat="1" ht="18" customHeight="1" thickBot="1" x14ac:dyDescent="0.3">
      <c r="A26" s="14"/>
      <c r="B26" s="6">
        <v>0</v>
      </c>
      <c r="C26" s="6">
        <v>366</v>
      </c>
      <c r="D26" s="6">
        <v>0</v>
      </c>
      <c r="E26" s="6"/>
      <c r="F26" s="6">
        <v>0</v>
      </c>
      <c r="G26" s="6">
        <v>0</v>
      </c>
      <c r="H26" s="6">
        <f t="shared" si="15"/>
        <v>0</v>
      </c>
      <c r="I26" s="6">
        <v>0</v>
      </c>
      <c r="J26" s="6">
        <v>0</v>
      </c>
      <c r="K26" s="6">
        <v>0</v>
      </c>
      <c r="L26" s="6">
        <f t="shared" si="11"/>
        <v>0</v>
      </c>
      <c r="M26" s="6">
        <v>0</v>
      </c>
      <c r="N26" s="6">
        <f t="shared" si="12"/>
        <v>0</v>
      </c>
      <c r="O26" s="6" cm="1">
        <f t="array" ref="O26">_xlfn.IFS((((H26+(M26/30))*60)/C26*E26)&gt;214985521,214985520,(((H26+(M26/30))*60)/C26*E26)&lt;214985521,(((H26+(M26/30))*60)/C26*E26))</f>
        <v>0</v>
      </c>
      <c r="P26" s="6" cm="1">
        <f t="array" ref="P26">_xlfn.IFS((((H26+(M26/30))*90)/C26*E26)&gt;214985521,214985520,(((H26+(M26/30))*90)/C26*E26)&lt;214985521,(((H26+(M26/30))*90)/C26*E26))</f>
        <v>0</v>
      </c>
      <c r="Q26" s="6">
        <f t="shared" si="13"/>
        <v>0</v>
      </c>
      <c r="R26" s="6">
        <f t="shared" si="14"/>
        <v>0</v>
      </c>
    </row>
    <row r="27" spans="1:18" s="7" customFormat="1" ht="18" customHeight="1" thickBot="1" x14ac:dyDescent="0.3">
      <c r="A27" s="16"/>
      <c r="B27" s="8">
        <v>0</v>
      </c>
      <c r="C27" s="8">
        <v>366</v>
      </c>
      <c r="D27" s="8">
        <v>0</v>
      </c>
      <c r="E27" s="8"/>
      <c r="F27" s="8">
        <v>0</v>
      </c>
      <c r="G27" s="8">
        <v>0</v>
      </c>
      <c r="H27" s="8">
        <f t="shared" si="15"/>
        <v>0</v>
      </c>
      <c r="I27" s="8">
        <v>0</v>
      </c>
      <c r="J27" s="8">
        <v>0</v>
      </c>
      <c r="K27" s="8">
        <v>0</v>
      </c>
      <c r="L27" s="8">
        <f t="shared" si="11"/>
        <v>0</v>
      </c>
      <c r="M27" s="8">
        <v>0</v>
      </c>
      <c r="N27" s="8">
        <f t="shared" si="12"/>
        <v>0</v>
      </c>
      <c r="O27" s="8" cm="1">
        <f t="array" ref="O27">_xlfn.IFS((((H27+(M27/30))*60)/C27*E27)&gt;214985521,214985520,(((H27+(M27/30))*60)/C27*E27)&lt;214985521,(((H27+(M27/30))*60)/C27*E27))</f>
        <v>0</v>
      </c>
      <c r="P27" s="8" cm="1">
        <f t="array" ref="P27">_xlfn.IFS((((H27+(M27/30))*90)/C27*E27)&gt;214985521,214985520,(((H27+(M27/30))*90)/C27*E27)&lt;214985521,(((H27+(M27/30))*90)/C27*E27))</f>
        <v>0</v>
      </c>
      <c r="Q27" s="8">
        <f t="shared" si="13"/>
        <v>0</v>
      </c>
      <c r="R27" s="8">
        <f t="shared" si="14"/>
        <v>0</v>
      </c>
    </row>
    <row r="28" spans="1:18" s="7" customFormat="1" ht="18" customHeight="1" thickBot="1" x14ac:dyDescent="0.3">
      <c r="A28" s="14"/>
      <c r="B28" s="6">
        <v>0</v>
      </c>
      <c r="C28" s="6">
        <v>366</v>
      </c>
      <c r="D28" s="6">
        <v>0</v>
      </c>
      <c r="E28" s="6"/>
      <c r="F28" s="6">
        <v>0</v>
      </c>
      <c r="G28" s="6">
        <v>0</v>
      </c>
      <c r="H28" s="6">
        <f t="shared" si="15"/>
        <v>0</v>
      </c>
      <c r="I28" s="6">
        <v>0</v>
      </c>
      <c r="J28" s="6">
        <v>0</v>
      </c>
      <c r="K28" s="6">
        <v>0</v>
      </c>
      <c r="L28" s="6">
        <f t="shared" si="11"/>
        <v>0</v>
      </c>
      <c r="M28" s="6">
        <v>0</v>
      </c>
      <c r="N28" s="6">
        <f t="shared" si="12"/>
        <v>0</v>
      </c>
      <c r="O28" s="6" cm="1">
        <f t="array" ref="O28">_xlfn.IFS((((H28+(M28/30))*60)/C28*E28)&gt;214985521,214985520,(((H28+(M28/30))*60)/C28*E28)&lt;214985521,(((H28+(M28/30))*60)/C28*E28))</f>
        <v>0</v>
      </c>
      <c r="P28" s="6" cm="1">
        <f t="array" ref="P28">_xlfn.IFS((((H28+(M28/30))*90)/C28*E28)&gt;214985521,214985520,(((H28+(M28/30))*90)/C28*E28)&lt;214985521,(((H28+(M28/30))*90)/C28*E28))</f>
        <v>0</v>
      </c>
      <c r="Q28" s="6">
        <f t="shared" si="13"/>
        <v>0</v>
      </c>
      <c r="R28" s="6">
        <f t="shared" si="14"/>
        <v>0</v>
      </c>
    </row>
    <row r="29" spans="1:18" s="7" customFormat="1" ht="18" customHeight="1" thickBot="1" x14ac:dyDescent="0.3">
      <c r="A29" s="15"/>
      <c r="B29" s="8">
        <v>0</v>
      </c>
      <c r="C29" s="8">
        <v>366</v>
      </c>
      <c r="D29" s="8">
        <v>0</v>
      </c>
      <c r="E29" s="8"/>
      <c r="F29" s="8">
        <v>0</v>
      </c>
      <c r="G29" s="8">
        <v>0</v>
      </c>
      <c r="H29" s="8">
        <f t="shared" si="15"/>
        <v>0</v>
      </c>
      <c r="I29" s="8">
        <v>0</v>
      </c>
      <c r="J29" s="8">
        <v>0</v>
      </c>
      <c r="K29" s="8">
        <v>0</v>
      </c>
      <c r="L29" s="8">
        <f t="shared" si="11"/>
        <v>0</v>
      </c>
      <c r="M29" s="8">
        <v>0</v>
      </c>
      <c r="N29" s="8">
        <f t="shared" si="12"/>
        <v>0</v>
      </c>
      <c r="O29" s="8" cm="1">
        <f t="array" ref="O29">_xlfn.IFS((((H29+(M29/30))*60)/C29*E29)&gt;214985521,214985520,(((H29+(M29/30))*60)/C29*E29)&lt;214985521,(((H29+(M29/30))*60)/C29*E29))</f>
        <v>0</v>
      </c>
      <c r="P29" s="8" cm="1">
        <f t="array" ref="P29">_xlfn.IFS((((H29+(M29/30))*90)/C29*E29)&gt;214985521,214985520,(((H29+(M29/30))*90)/C29*E29)&lt;214985521,(((H29+(M29/30))*90)/C29*E29))</f>
        <v>0</v>
      </c>
      <c r="Q29" s="8">
        <f t="shared" si="13"/>
        <v>0</v>
      </c>
      <c r="R29" s="8">
        <f t="shared" si="14"/>
        <v>0</v>
      </c>
    </row>
    <row r="30" spans="1:18" s="7" customFormat="1" ht="18" customHeight="1" thickBot="1" x14ac:dyDescent="0.3">
      <c r="A30" s="14"/>
      <c r="B30" s="6">
        <v>0</v>
      </c>
      <c r="C30" s="6">
        <v>366</v>
      </c>
      <c r="D30" s="6">
        <v>0</v>
      </c>
      <c r="E30" s="6"/>
      <c r="F30" s="6">
        <v>0</v>
      </c>
      <c r="G30" s="6">
        <v>0</v>
      </c>
      <c r="H30" s="6">
        <f t="shared" si="15"/>
        <v>0</v>
      </c>
      <c r="I30" s="6">
        <v>0</v>
      </c>
      <c r="J30" s="6">
        <v>0</v>
      </c>
      <c r="K30" s="6">
        <v>0</v>
      </c>
      <c r="L30" s="6">
        <f t="shared" si="11"/>
        <v>0</v>
      </c>
      <c r="M30" s="6">
        <v>0</v>
      </c>
      <c r="N30" s="6">
        <f t="shared" si="12"/>
        <v>0</v>
      </c>
      <c r="O30" s="6" cm="1">
        <f t="array" ref="O30">_xlfn.IFS((((H30+(M30/30))*60)/C30*E30)&gt;214985521,214985520,(((H30+(M30/30))*60)/C30*E30)&lt;214985521,(((H30+(M30/30))*60)/C30*E30))</f>
        <v>0</v>
      </c>
      <c r="P30" s="6" cm="1">
        <f t="array" ref="P30">_xlfn.IFS((((H30+(M30/30))*90)/C30*E30)&gt;214985521,214985520,(((H30+(M30/30))*90)/C30*E30)&lt;214985521,(((H30+(M30/30))*90)/C30*E30))</f>
        <v>0</v>
      </c>
      <c r="Q30" s="6">
        <f t="shared" si="13"/>
        <v>0</v>
      </c>
      <c r="R30" s="6">
        <f t="shared" si="14"/>
        <v>0</v>
      </c>
    </row>
    <row r="31" spans="1:18" s="7" customFormat="1" ht="18" customHeight="1" thickBot="1" x14ac:dyDescent="0.3">
      <c r="A31" s="15"/>
      <c r="B31" s="8">
        <v>0</v>
      </c>
      <c r="C31" s="8">
        <v>366</v>
      </c>
      <c r="D31" s="8">
        <v>0</v>
      </c>
      <c r="E31" s="8"/>
      <c r="F31" s="8">
        <v>0</v>
      </c>
      <c r="G31" s="8">
        <v>0</v>
      </c>
      <c r="H31" s="8">
        <f t="shared" si="15"/>
        <v>0</v>
      </c>
      <c r="I31" s="8">
        <v>0</v>
      </c>
      <c r="J31" s="8">
        <v>0</v>
      </c>
      <c r="K31" s="8">
        <v>0</v>
      </c>
      <c r="L31" s="8">
        <f t="shared" si="11"/>
        <v>0</v>
      </c>
      <c r="M31" s="8">
        <v>0</v>
      </c>
      <c r="N31" s="8">
        <f t="shared" si="12"/>
        <v>0</v>
      </c>
      <c r="O31" s="8" cm="1">
        <f t="array" ref="O31">_xlfn.IFS((((H31+(M31/30))*60)/C31*E31)&gt;214985521,214985520,(((H31+(M31/30))*60)/C31*E31)&lt;214985521,(((H31+(M31/30))*60)/C31*E31))</f>
        <v>0</v>
      </c>
      <c r="P31" s="8" cm="1">
        <f t="array" ref="P31">_xlfn.IFS((((H31+(M31/30))*90)/C31*E31)&gt;214985521,214985520,(((H31+(M31/30))*90)/C31*E31)&lt;214985521,(((H31+(M31/30))*90)/C31*E31))</f>
        <v>0</v>
      </c>
      <c r="Q31" s="8">
        <f t="shared" si="13"/>
        <v>0</v>
      </c>
      <c r="R31" s="8">
        <f t="shared" si="14"/>
        <v>0</v>
      </c>
    </row>
    <row r="32" spans="1:18" s="7" customFormat="1" ht="18" customHeight="1" thickBot="1" x14ac:dyDescent="0.3">
      <c r="A32" s="14"/>
      <c r="B32" s="6">
        <v>0</v>
      </c>
      <c r="C32" s="6">
        <v>366</v>
      </c>
      <c r="D32" s="6">
        <v>0</v>
      </c>
      <c r="E32" s="6"/>
      <c r="F32" s="6">
        <v>0</v>
      </c>
      <c r="G32" s="6">
        <v>0</v>
      </c>
      <c r="H32" s="6">
        <f t="shared" si="15"/>
        <v>0</v>
      </c>
      <c r="I32" s="6">
        <v>0</v>
      </c>
      <c r="J32" s="6">
        <v>0</v>
      </c>
      <c r="K32" s="6">
        <v>0</v>
      </c>
      <c r="L32" s="6">
        <f t="shared" si="11"/>
        <v>0</v>
      </c>
      <c r="M32" s="6">
        <v>0</v>
      </c>
      <c r="N32" s="6">
        <f t="shared" si="12"/>
        <v>0</v>
      </c>
      <c r="O32" s="6" cm="1">
        <f t="array" ref="O32">_xlfn.IFS((((H32+(M32/30))*60)/C32*E32)&gt;214985521,214985520,(((H32+(M32/30))*60)/C32*E32)&lt;214985521,(((H32+(M32/30))*60)/C32*E32))</f>
        <v>0</v>
      </c>
      <c r="P32" s="6" cm="1">
        <f t="array" ref="P32">_xlfn.IFS((((H32+(M32/30))*90)/C32*E32)&gt;214985521,214985520,(((H32+(M32/30))*90)/C32*E32)&lt;214985521,(((H32+(M32/30))*90)/C32*E32))</f>
        <v>0</v>
      </c>
      <c r="Q32" s="6">
        <f t="shared" si="13"/>
        <v>0</v>
      </c>
      <c r="R32" s="6">
        <f t="shared" si="14"/>
        <v>0</v>
      </c>
    </row>
    <row r="33" spans="1:22" s="7" customFormat="1" ht="18" customHeight="1" thickBot="1" x14ac:dyDescent="0.3">
      <c r="A33" s="15"/>
      <c r="B33" s="8">
        <v>0</v>
      </c>
      <c r="C33" s="8">
        <v>366</v>
      </c>
      <c r="D33" s="8">
        <v>0</v>
      </c>
      <c r="E33" s="8"/>
      <c r="F33" s="8">
        <v>0</v>
      </c>
      <c r="G33" s="8">
        <v>0</v>
      </c>
      <c r="H33" s="8">
        <f t="shared" si="15"/>
        <v>0</v>
      </c>
      <c r="I33" s="8">
        <v>0</v>
      </c>
      <c r="J33" s="8">
        <v>0</v>
      </c>
      <c r="K33" s="8">
        <v>0</v>
      </c>
      <c r="L33" s="8">
        <f t="shared" si="11"/>
        <v>0</v>
      </c>
      <c r="M33" s="8">
        <v>0</v>
      </c>
      <c r="N33" s="8">
        <f t="shared" si="12"/>
        <v>0</v>
      </c>
      <c r="O33" s="8" cm="1">
        <f t="array" ref="O33">_xlfn.IFS((((H33+(M33/30))*60)/C33*E33)&gt;214985521,214985520,(((H33+(M33/30))*60)/C33*E33)&lt;214985521,(((H33+(M33/30))*60)/C33*E33))</f>
        <v>0</v>
      </c>
      <c r="P33" s="8" cm="1">
        <f t="array" ref="P33">_xlfn.IFS((((H33+(M33/30))*90)/C33*E33)&gt;214985521,214985520,(((H33+(M33/30))*90)/C33*E33)&lt;214985521,(((H33+(M33/30))*90)/C33*E33))</f>
        <v>0</v>
      </c>
      <c r="Q33" s="8">
        <f t="shared" si="13"/>
        <v>0</v>
      </c>
      <c r="R33" s="8">
        <f t="shared" si="14"/>
        <v>0</v>
      </c>
    </row>
    <row r="34" spans="1:22" s="7" customFormat="1" ht="18" customHeight="1" thickBot="1" x14ac:dyDescent="0.3">
      <c r="A34" s="14"/>
      <c r="B34" s="6">
        <v>0</v>
      </c>
      <c r="C34" s="6">
        <v>366</v>
      </c>
      <c r="D34" s="6">
        <v>0</v>
      </c>
      <c r="E34" s="6"/>
      <c r="F34" s="6">
        <v>0</v>
      </c>
      <c r="G34" s="6">
        <v>0</v>
      </c>
      <c r="H34" s="6">
        <f t="shared" si="15"/>
        <v>0</v>
      </c>
      <c r="I34" s="6">
        <v>0</v>
      </c>
      <c r="J34" s="6">
        <v>0</v>
      </c>
      <c r="K34" s="6">
        <v>0</v>
      </c>
      <c r="L34" s="6">
        <f t="shared" si="11"/>
        <v>0</v>
      </c>
      <c r="M34" s="6">
        <v>0</v>
      </c>
      <c r="N34" s="6">
        <f t="shared" si="12"/>
        <v>0</v>
      </c>
      <c r="O34" s="6" cm="1">
        <f t="array" ref="O34">_xlfn.IFS((((H34+(M34/30))*60)/C34*E34)&gt;214985521,214985520,(((H34+(M34/30))*60)/C34*E34)&lt;214985521,(((H34+(M34/30))*60)/C34*E34))</f>
        <v>0</v>
      </c>
      <c r="P34" s="6" cm="1">
        <f t="array" ref="P34">_xlfn.IFS((((H34+(M34/30))*90)/C34*E34)&gt;214985521,214985520,(((H34+(M34/30))*90)/C34*E34)&lt;214985521,(((H34+(M34/30))*90)/C34*E34))</f>
        <v>0</v>
      </c>
      <c r="Q34" s="6">
        <f t="shared" si="13"/>
        <v>0</v>
      </c>
      <c r="R34" s="6">
        <f t="shared" si="14"/>
        <v>0</v>
      </c>
    </row>
    <row r="35" spans="1:22" s="7" customFormat="1" ht="18" customHeight="1" thickBot="1" x14ac:dyDescent="0.3">
      <c r="A35" s="15"/>
      <c r="B35" s="8">
        <v>0</v>
      </c>
      <c r="C35" s="8">
        <v>366</v>
      </c>
      <c r="D35" s="8">
        <v>0</v>
      </c>
      <c r="E35" s="8"/>
      <c r="F35" s="8">
        <v>0</v>
      </c>
      <c r="G35" s="8">
        <v>0</v>
      </c>
      <c r="H35" s="8">
        <f t="shared" si="15"/>
        <v>0</v>
      </c>
      <c r="I35" s="8">
        <v>0</v>
      </c>
      <c r="J35" s="8">
        <v>0</v>
      </c>
      <c r="K35" s="8">
        <v>0</v>
      </c>
      <c r="L35" s="8">
        <f t="shared" si="11"/>
        <v>0</v>
      </c>
      <c r="M35" s="8">
        <v>0</v>
      </c>
      <c r="N35" s="8">
        <f t="shared" si="12"/>
        <v>0</v>
      </c>
      <c r="O35" s="8" cm="1">
        <f t="array" ref="O35">_xlfn.IFS((((H35+(M35/30))*60)/C35*E35)&gt;214985521,214985520,(((H35+(M35/30))*60)/C35*E35)&lt;214985521,(((H35+(M35/30))*60)/C35*E35))</f>
        <v>0</v>
      </c>
      <c r="P35" s="8" cm="1">
        <f t="array" ref="P35">_xlfn.IFS((((H35+(M35/30))*90)/C35*E35)&gt;214985521,214985520,(((H35+(M35/30))*90)/C35*E35)&lt;214985521,(((H35+(M35/30))*90)/C35*E35))</f>
        <v>0</v>
      </c>
      <c r="Q35" s="8">
        <f t="shared" si="13"/>
        <v>0</v>
      </c>
      <c r="R35" s="8">
        <f t="shared" si="14"/>
        <v>0</v>
      </c>
    </row>
    <row r="36" spans="1:22" s="7" customFormat="1" ht="18" customHeight="1" thickBot="1" x14ac:dyDescent="0.3">
      <c r="A36" s="14"/>
      <c r="B36" s="6">
        <v>0</v>
      </c>
      <c r="C36" s="6">
        <v>366</v>
      </c>
      <c r="D36" s="6">
        <v>0</v>
      </c>
      <c r="E36" s="6"/>
      <c r="F36" s="6">
        <v>0</v>
      </c>
      <c r="G36" s="6">
        <v>0</v>
      </c>
      <c r="H36" s="6">
        <f t="shared" si="15"/>
        <v>0</v>
      </c>
      <c r="I36" s="6">
        <v>0</v>
      </c>
      <c r="J36" s="6">
        <v>0</v>
      </c>
      <c r="K36" s="6">
        <v>0</v>
      </c>
      <c r="L36" s="6">
        <f t="shared" si="11"/>
        <v>0</v>
      </c>
      <c r="M36" s="6">
        <v>0</v>
      </c>
      <c r="N36" s="6">
        <f t="shared" si="12"/>
        <v>0</v>
      </c>
      <c r="O36" s="6" cm="1">
        <f t="array" ref="O36">_xlfn.IFS((((H36+(M36/30))*60)/C36*E36)&gt;214985521,214985520,(((H36+(M36/30))*60)/C36*E36)&lt;214985521,(((H36+(M36/30))*60)/C36*E36))</f>
        <v>0</v>
      </c>
      <c r="P36" s="6" cm="1">
        <f t="array" ref="P36">_xlfn.IFS((((H36+(M36/30))*90)/C36*E36)&gt;214985521,214985520,(((H36+(M36/30))*90)/C36*E36)&lt;214985521,(((H36+(M36/30))*90)/C36*E36))</f>
        <v>0</v>
      </c>
      <c r="Q36" s="6">
        <f t="shared" si="13"/>
        <v>0</v>
      </c>
      <c r="R36" s="6">
        <f t="shared" si="14"/>
        <v>0</v>
      </c>
    </row>
    <row r="37" spans="1:22" s="7" customFormat="1" ht="18" customHeight="1" thickBot="1" x14ac:dyDescent="0.3">
      <c r="A37" s="15"/>
      <c r="B37" s="8">
        <v>0</v>
      </c>
      <c r="C37" s="8">
        <v>366</v>
      </c>
      <c r="D37" s="8">
        <v>0</v>
      </c>
      <c r="E37" s="8"/>
      <c r="F37" s="8">
        <v>0</v>
      </c>
      <c r="G37" s="8">
        <v>0</v>
      </c>
      <c r="H37" s="8">
        <f t="shared" si="15"/>
        <v>0</v>
      </c>
      <c r="I37" s="8">
        <v>0</v>
      </c>
      <c r="J37" s="8">
        <v>0</v>
      </c>
      <c r="K37" s="8">
        <v>0</v>
      </c>
      <c r="L37" s="8">
        <f t="shared" si="11"/>
        <v>0</v>
      </c>
      <c r="M37" s="8">
        <v>0</v>
      </c>
      <c r="N37" s="8">
        <f t="shared" si="12"/>
        <v>0</v>
      </c>
      <c r="O37" s="8" cm="1">
        <f t="array" ref="O37">_xlfn.IFS((((H37+(M37/30))*60)/C37*E37)&gt;214985521,214985520,(((H37+(M37/30))*60)/C37*E37)&lt;214985521,(((H37+(M37/30))*60)/C37*E37))</f>
        <v>0</v>
      </c>
      <c r="P37" s="8" cm="1">
        <f t="array" ref="P37">_xlfn.IFS((((H37+(M37/30))*90)/C37*E37)&gt;214985521,214985520,(((H37+(M37/30))*90)/C37*E37)&lt;214985521,(((H37+(M37/30))*90)/C37*E37))</f>
        <v>0</v>
      </c>
      <c r="Q37" s="8">
        <f t="shared" si="13"/>
        <v>0</v>
      </c>
      <c r="R37" s="8">
        <f t="shared" si="14"/>
        <v>0</v>
      </c>
    </row>
    <row r="38" spans="1:22" s="7" customFormat="1" ht="18" customHeight="1" thickBot="1" x14ac:dyDescent="0.3">
      <c r="A38" s="17"/>
      <c r="B38" s="6">
        <v>0</v>
      </c>
      <c r="C38" s="6">
        <v>366</v>
      </c>
      <c r="D38" s="6">
        <v>0</v>
      </c>
      <c r="E38" s="6"/>
      <c r="F38" s="6">
        <v>0</v>
      </c>
      <c r="G38" s="6">
        <v>0</v>
      </c>
      <c r="H38" s="6">
        <f>F38+G38</f>
        <v>0</v>
      </c>
      <c r="I38" s="6">
        <v>0</v>
      </c>
      <c r="J38" s="6">
        <v>0</v>
      </c>
      <c r="K38" s="6">
        <v>0</v>
      </c>
      <c r="L38" s="6">
        <f>7166184*B38</f>
        <v>0</v>
      </c>
      <c r="M38" s="6">
        <v>0</v>
      </c>
      <c r="N38" s="6">
        <f>I38+J38+K38+L38+M38</f>
        <v>0</v>
      </c>
      <c r="O38" s="6" cm="1">
        <f t="array" ref="O38">_xlfn.IFS((((H38+(M38/30))*60)/C38*E38)&gt;214985521,214985520,(((H38+(M38/30))*60)/C38*E38)&lt;214985521,(((H38+(M38/30))*60)/C38*E38))</f>
        <v>0</v>
      </c>
      <c r="P38" s="6" cm="1">
        <f t="array" ref="P38">_xlfn.IFS((((H38+(M38/30))*90)/C38*E38)&gt;214985521,214985520,(((H38+(M38/30))*90)/C38*E38)&lt;214985521,(((H38+(M38/30))*90)/C38*E38))</f>
        <v>0</v>
      </c>
      <c r="Q38" s="6">
        <f>((H38+(M38/30))*30)/C38*E38</f>
        <v>0</v>
      </c>
      <c r="R38" s="6">
        <f>((N38/30)+H38)*D38</f>
        <v>0</v>
      </c>
    </row>
    <row r="39" spans="1:22" s="7" customFormat="1" ht="18" customHeight="1" thickBot="1" x14ac:dyDescent="0.3">
      <c r="A39" s="15"/>
      <c r="B39" s="6">
        <v>0</v>
      </c>
      <c r="C39" s="6">
        <v>366</v>
      </c>
      <c r="D39" s="6">
        <v>0</v>
      </c>
      <c r="E39" s="6"/>
      <c r="F39" s="6">
        <v>0</v>
      </c>
      <c r="G39" s="6">
        <v>0</v>
      </c>
      <c r="H39" s="6">
        <f t="shared" ref="H39:H72" si="16">F39+G39</f>
        <v>0</v>
      </c>
      <c r="I39" s="6">
        <v>0</v>
      </c>
      <c r="J39" s="6">
        <v>0</v>
      </c>
      <c r="K39" s="6">
        <v>0</v>
      </c>
      <c r="L39" s="6">
        <f t="shared" ref="L39:L72" si="17">7166184*B39</f>
        <v>0</v>
      </c>
      <c r="M39" s="6">
        <v>0</v>
      </c>
      <c r="N39" s="6">
        <f t="shared" ref="N39:N72" si="18">I39+J39+K39+L39+M39</f>
        <v>0</v>
      </c>
      <c r="O39" s="6" cm="1">
        <f t="array" ref="O39">_xlfn.IFS((((H39+(M39/30))*60)/C39*E39)&gt;214985521,214985520,(((H39+(M39/30))*60)/C39*E39)&lt;214985521,(((H39+(M39/30))*60)/C39*E39))</f>
        <v>0</v>
      </c>
      <c r="P39" s="6" cm="1">
        <f t="array" ref="P39">_xlfn.IFS((((H39+(M39/30))*90)/C39*E39)&gt;214985521,214985520,(((H39+(M39/30))*90)/C39*E39)&lt;214985521,(((H39+(M39/30))*90)/C39*E39))</f>
        <v>0</v>
      </c>
      <c r="Q39" s="6">
        <f t="shared" ref="Q39:Q72" si="19">((H39+(M39/30))*30)/C39*E39</f>
        <v>0</v>
      </c>
      <c r="R39" s="6">
        <f t="shared" ref="R39:R72" si="20">((N39/30)+H39)*D39</f>
        <v>0</v>
      </c>
    </row>
    <row r="40" spans="1:22" s="7" customFormat="1" ht="18" customHeight="1" thickBot="1" x14ac:dyDescent="0.3">
      <c r="A40" s="14"/>
      <c r="B40" s="8">
        <v>0</v>
      </c>
      <c r="C40" s="8">
        <v>366</v>
      </c>
      <c r="D40" s="8">
        <v>0</v>
      </c>
      <c r="E40" s="8"/>
      <c r="F40" s="8">
        <v>0</v>
      </c>
      <c r="G40" s="8">
        <v>0</v>
      </c>
      <c r="H40" s="8">
        <f t="shared" si="16"/>
        <v>0</v>
      </c>
      <c r="I40" s="8">
        <v>0</v>
      </c>
      <c r="J40" s="8">
        <v>0</v>
      </c>
      <c r="K40" s="8">
        <v>0</v>
      </c>
      <c r="L40" s="8">
        <f t="shared" si="17"/>
        <v>0</v>
      </c>
      <c r="M40" s="8">
        <v>0</v>
      </c>
      <c r="N40" s="8">
        <f t="shared" si="18"/>
        <v>0</v>
      </c>
      <c r="O40" s="8" cm="1">
        <f t="array" ref="O40">_xlfn.IFS((((H40+(M40/30))*60)/C40*E40)&gt;214985521,214985520,(((H40+(M40/30))*60)/C40*E40)&lt;214985521,(((H40+(M40/30))*60)/C40*E40))</f>
        <v>0</v>
      </c>
      <c r="P40" s="8" cm="1">
        <f t="array" ref="P40">_xlfn.IFS((((H40+(M40/30))*90)/C40*E40)&gt;214985521,214985520,(((H40+(M40/30))*90)/C40*E40)&lt;214985521,(((H40+(M40/30))*90)/C40*E40))</f>
        <v>0</v>
      </c>
      <c r="Q40" s="8">
        <f t="shared" si="19"/>
        <v>0</v>
      </c>
      <c r="R40" s="8">
        <f t="shared" si="20"/>
        <v>0</v>
      </c>
    </row>
    <row r="41" spans="1:22" s="7" customFormat="1" ht="18" customHeight="1" thickBot="1" x14ac:dyDescent="0.3">
      <c r="A41" s="15"/>
      <c r="B41" s="6">
        <v>0</v>
      </c>
      <c r="C41" s="6">
        <v>366</v>
      </c>
      <c r="D41" s="6">
        <v>0</v>
      </c>
      <c r="E41" s="6"/>
      <c r="F41" s="6">
        <v>0</v>
      </c>
      <c r="G41" s="6">
        <v>0</v>
      </c>
      <c r="H41" s="6">
        <f t="shared" si="16"/>
        <v>0</v>
      </c>
      <c r="I41" s="6">
        <v>0</v>
      </c>
      <c r="J41" s="6">
        <v>0</v>
      </c>
      <c r="K41" s="6">
        <v>0</v>
      </c>
      <c r="L41" s="6">
        <f t="shared" si="17"/>
        <v>0</v>
      </c>
      <c r="M41" s="6">
        <v>0</v>
      </c>
      <c r="N41" s="6">
        <f t="shared" si="18"/>
        <v>0</v>
      </c>
      <c r="O41" s="6" cm="1">
        <f t="array" ref="O41">_xlfn.IFS((((H41+(M41/30))*60)/C41*E41)&gt;214985521,214985520,(((H41+(M41/30))*60)/C41*E41)&lt;214985521,(((H41+(M41/30))*60)/C41*E41))</f>
        <v>0</v>
      </c>
      <c r="P41" s="6" cm="1">
        <f t="array" ref="P41">_xlfn.IFS((((H41+(M41/30))*90)/C41*E41)&gt;214985521,214985520,(((H41+(M41/30))*90)/C41*E41)&lt;214985521,(((H41+(M41/30))*90)/C41*E41))</f>
        <v>0</v>
      </c>
      <c r="Q41" s="6">
        <f t="shared" si="19"/>
        <v>0</v>
      </c>
      <c r="R41" s="6">
        <f t="shared" si="20"/>
        <v>0</v>
      </c>
    </row>
    <row r="42" spans="1:22" s="9" customFormat="1" ht="18" customHeight="1" thickBot="1" x14ac:dyDescent="0.35">
      <c r="A42" s="17"/>
      <c r="B42" s="8">
        <v>0</v>
      </c>
      <c r="C42" s="8">
        <v>366</v>
      </c>
      <c r="D42" s="8">
        <v>0</v>
      </c>
      <c r="E42" s="8"/>
      <c r="F42" s="8">
        <v>0</v>
      </c>
      <c r="G42" s="8">
        <v>0</v>
      </c>
      <c r="H42" s="8">
        <f t="shared" si="16"/>
        <v>0</v>
      </c>
      <c r="I42" s="8">
        <v>0</v>
      </c>
      <c r="J42" s="8">
        <v>0</v>
      </c>
      <c r="K42" s="8">
        <v>0</v>
      </c>
      <c r="L42" s="8">
        <f t="shared" si="17"/>
        <v>0</v>
      </c>
      <c r="M42" s="8">
        <v>0</v>
      </c>
      <c r="N42" s="8">
        <f t="shared" si="18"/>
        <v>0</v>
      </c>
      <c r="O42" s="8" cm="1">
        <f t="array" ref="O42">_xlfn.IFS((((H42+(M42/30))*60)/C42*E42)&gt;214985521,214985520,(((H42+(M42/30))*60)/C42*E42)&lt;214985521,(((H42+(M42/30))*60)/C42*E42))</f>
        <v>0</v>
      </c>
      <c r="P42" s="8" cm="1">
        <f t="array" ref="P42">_xlfn.IFS((((H42+(M42/30))*90)/C42*E42)&gt;214985521,214985520,(((H42+(M42/30))*90)/C42*E42)&lt;214985521,(((H42+(M42/30))*90)/C42*E42))</f>
        <v>0</v>
      </c>
      <c r="Q42" s="8">
        <f t="shared" si="19"/>
        <v>0</v>
      </c>
      <c r="R42" s="8">
        <f t="shared" si="20"/>
        <v>0</v>
      </c>
      <c r="U42" s="7"/>
      <c r="V42" s="7"/>
    </row>
    <row r="43" spans="1:22" s="9" customFormat="1" ht="18" customHeight="1" thickBot="1" x14ac:dyDescent="0.35">
      <c r="A43" s="7"/>
      <c r="B43" s="6">
        <v>0</v>
      </c>
      <c r="C43" s="6">
        <v>366</v>
      </c>
      <c r="D43" s="6">
        <v>0</v>
      </c>
      <c r="E43" s="6"/>
      <c r="F43" s="6">
        <v>0</v>
      </c>
      <c r="G43" s="6">
        <v>0</v>
      </c>
      <c r="H43" s="6">
        <f t="shared" si="16"/>
        <v>0</v>
      </c>
      <c r="I43" s="6">
        <v>0</v>
      </c>
      <c r="J43" s="6">
        <v>0</v>
      </c>
      <c r="K43" s="6">
        <v>0</v>
      </c>
      <c r="L43" s="6">
        <f t="shared" si="17"/>
        <v>0</v>
      </c>
      <c r="M43" s="6">
        <v>0</v>
      </c>
      <c r="N43" s="6">
        <f t="shared" si="18"/>
        <v>0</v>
      </c>
      <c r="O43" s="6" cm="1">
        <f t="array" ref="O43">_xlfn.IFS((((H43+(M43/30))*60)/C43*E43)&gt;214985521,214985520,(((H43+(M43/30))*60)/C43*E43)&lt;214985521,(((H43+(M43/30))*60)/C43*E43))</f>
        <v>0</v>
      </c>
      <c r="P43" s="6" cm="1">
        <f t="array" ref="P43">_xlfn.IFS((((H43+(M43/30))*90)/C43*E43)&gt;214985521,214985520,(((H43+(M43/30))*90)/C43*E43)&lt;214985521,(((H43+(M43/30))*90)/C43*E43))</f>
        <v>0</v>
      </c>
      <c r="Q43" s="6">
        <f t="shared" si="19"/>
        <v>0</v>
      </c>
      <c r="R43" s="6">
        <f t="shared" si="20"/>
        <v>0</v>
      </c>
      <c r="U43" s="7"/>
      <c r="V43" s="7"/>
    </row>
    <row r="44" spans="1:22" s="10" customFormat="1" ht="18" customHeight="1" thickBot="1" x14ac:dyDescent="0.35">
      <c r="A44" s="14"/>
      <c r="B44" s="8">
        <v>0</v>
      </c>
      <c r="C44" s="8">
        <v>366</v>
      </c>
      <c r="D44" s="8">
        <v>0</v>
      </c>
      <c r="E44" s="8"/>
      <c r="F44" s="8">
        <v>0</v>
      </c>
      <c r="G44" s="8">
        <v>0</v>
      </c>
      <c r="H44" s="8">
        <f t="shared" si="16"/>
        <v>0</v>
      </c>
      <c r="I44" s="8">
        <v>0</v>
      </c>
      <c r="J44" s="8">
        <v>0</v>
      </c>
      <c r="K44" s="8">
        <v>0</v>
      </c>
      <c r="L44" s="8">
        <f t="shared" si="17"/>
        <v>0</v>
      </c>
      <c r="M44" s="8">
        <v>0</v>
      </c>
      <c r="N44" s="8">
        <f t="shared" si="18"/>
        <v>0</v>
      </c>
      <c r="O44" s="8" cm="1">
        <f t="array" ref="O44">_xlfn.IFS((((H44+(M44/30))*60)/C44*E44)&gt;214985521,214985520,(((H44+(M44/30))*60)/C44*E44)&lt;214985521,(((H44+(M44/30))*60)/C44*E44))</f>
        <v>0</v>
      </c>
      <c r="P44" s="8" cm="1">
        <f t="array" ref="P44">_xlfn.IFS((((H44+(M44/30))*90)/C44*E44)&gt;214985521,214985520,(((H44+(M44/30))*90)/C44*E44)&lt;214985521,(((H44+(M44/30))*90)/C44*E44))</f>
        <v>0</v>
      </c>
      <c r="Q44" s="8">
        <f t="shared" si="19"/>
        <v>0</v>
      </c>
      <c r="R44" s="8">
        <f t="shared" si="20"/>
        <v>0</v>
      </c>
      <c r="S44" s="9"/>
      <c r="T44" s="9"/>
      <c r="U44" s="7"/>
      <c r="V44" s="7"/>
    </row>
    <row r="45" spans="1:22" s="9" customFormat="1" ht="18" customHeight="1" thickBot="1" x14ac:dyDescent="0.35">
      <c r="A45" s="16"/>
      <c r="B45" s="6">
        <v>0</v>
      </c>
      <c r="C45" s="6">
        <v>366</v>
      </c>
      <c r="D45" s="6">
        <v>0</v>
      </c>
      <c r="E45" s="6"/>
      <c r="F45" s="6">
        <v>0</v>
      </c>
      <c r="G45" s="6">
        <v>0</v>
      </c>
      <c r="H45" s="6">
        <f t="shared" si="16"/>
        <v>0</v>
      </c>
      <c r="I45" s="6">
        <v>0</v>
      </c>
      <c r="J45" s="6">
        <v>0</v>
      </c>
      <c r="K45" s="6">
        <v>0</v>
      </c>
      <c r="L45" s="6">
        <f t="shared" si="17"/>
        <v>0</v>
      </c>
      <c r="M45" s="6">
        <v>0</v>
      </c>
      <c r="N45" s="6">
        <f t="shared" si="18"/>
        <v>0</v>
      </c>
      <c r="O45" s="6" cm="1">
        <f t="array" ref="O45">_xlfn.IFS((((H45+(M45/30))*60)/C45*E45)&gt;214985521,214985520,(((H45+(M45/30))*60)/C45*E45)&lt;214985521,(((H45+(M45/30))*60)/C45*E45))</f>
        <v>0</v>
      </c>
      <c r="P45" s="6" cm="1">
        <f t="array" ref="P45">_xlfn.IFS((((H45+(M45/30))*90)/C45*E45)&gt;214985521,214985520,(((H45+(M45/30))*90)/C45*E45)&lt;214985521,(((H45+(M45/30))*90)/C45*E45))</f>
        <v>0</v>
      </c>
      <c r="Q45" s="6">
        <f t="shared" si="19"/>
        <v>0</v>
      </c>
      <c r="R45" s="6">
        <f t="shared" si="20"/>
        <v>0</v>
      </c>
      <c r="U45" s="7"/>
      <c r="V45" s="7"/>
    </row>
    <row r="46" spans="1:22" s="9" customFormat="1" ht="18" customHeight="1" thickBot="1" x14ac:dyDescent="0.35">
      <c r="A46" s="14"/>
      <c r="B46" s="8">
        <v>0</v>
      </c>
      <c r="C46" s="8">
        <v>366</v>
      </c>
      <c r="D46" s="8">
        <v>0</v>
      </c>
      <c r="E46" s="8"/>
      <c r="F46" s="8">
        <v>0</v>
      </c>
      <c r="G46" s="8">
        <v>0</v>
      </c>
      <c r="H46" s="8">
        <f t="shared" si="16"/>
        <v>0</v>
      </c>
      <c r="I46" s="8">
        <v>0</v>
      </c>
      <c r="J46" s="8">
        <v>0</v>
      </c>
      <c r="K46" s="8">
        <v>0</v>
      </c>
      <c r="L46" s="8">
        <f t="shared" si="17"/>
        <v>0</v>
      </c>
      <c r="M46" s="8">
        <v>0</v>
      </c>
      <c r="N46" s="8">
        <f t="shared" si="18"/>
        <v>0</v>
      </c>
      <c r="O46" s="8" cm="1">
        <f t="array" ref="O46">_xlfn.IFS((((H46+(M46/30))*60)/C46*E46)&gt;214985521,214985520,(((H46+(M46/30))*60)/C46*E46)&lt;214985521,(((H46+(M46/30))*60)/C46*E46))</f>
        <v>0</v>
      </c>
      <c r="P46" s="8" cm="1">
        <f t="array" ref="P46">_xlfn.IFS((((H46+(M46/30))*90)/C46*E46)&gt;214985521,214985520,(((H46+(M46/30))*90)/C46*E46)&lt;214985521,(((H46+(M46/30))*90)/C46*E46))</f>
        <v>0</v>
      </c>
      <c r="Q46" s="8">
        <f t="shared" si="19"/>
        <v>0</v>
      </c>
      <c r="R46" s="8">
        <f t="shared" si="20"/>
        <v>0</v>
      </c>
      <c r="U46" s="7"/>
      <c r="V46" s="7"/>
    </row>
    <row r="47" spans="1:22" s="9" customFormat="1" ht="18" customHeight="1" thickBot="1" x14ac:dyDescent="0.35">
      <c r="A47" s="15"/>
      <c r="B47" s="6">
        <v>0</v>
      </c>
      <c r="C47" s="6">
        <v>366</v>
      </c>
      <c r="D47" s="6">
        <v>0</v>
      </c>
      <c r="E47" s="6"/>
      <c r="F47" s="6">
        <v>0</v>
      </c>
      <c r="G47" s="6">
        <v>0</v>
      </c>
      <c r="H47" s="6">
        <f t="shared" si="16"/>
        <v>0</v>
      </c>
      <c r="I47" s="6">
        <v>0</v>
      </c>
      <c r="J47" s="6">
        <v>0</v>
      </c>
      <c r="K47" s="6">
        <v>0</v>
      </c>
      <c r="L47" s="6">
        <f t="shared" si="17"/>
        <v>0</v>
      </c>
      <c r="M47" s="6">
        <v>0</v>
      </c>
      <c r="N47" s="6">
        <f t="shared" si="18"/>
        <v>0</v>
      </c>
      <c r="O47" s="6" cm="1">
        <f t="array" ref="O47">_xlfn.IFS((((H47+(M47/30))*60)/C47*E47)&gt;214985521,214985520,(((H47+(M47/30))*60)/C47*E47)&lt;214985521,(((H47+(M47/30))*60)/C47*E47))</f>
        <v>0</v>
      </c>
      <c r="P47" s="6" cm="1">
        <f t="array" ref="P47">_xlfn.IFS((((H47+(M47/30))*90)/C47*E47)&gt;214985521,214985520,(((H47+(M47/30))*90)/C47*E47)&lt;214985521,(((H47+(M47/30))*90)/C47*E47))</f>
        <v>0</v>
      </c>
      <c r="Q47" s="6">
        <f t="shared" si="19"/>
        <v>0</v>
      </c>
      <c r="R47" s="6">
        <f t="shared" si="20"/>
        <v>0</v>
      </c>
      <c r="U47" s="7"/>
      <c r="V47" s="7"/>
    </row>
    <row r="48" spans="1:22" s="9" customFormat="1" ht="18" customHeight="1" thickBot="1" x14ac:dyDescent="0.35">
      <c r="A48" s="14"/>
      <c r="B48" s="8">
        <v>0</v>
      </c>
      <c r="C48" s="8">
        <v>366</v>
      </c>
      <c r="D48" s="8">
        <v>0</v>
      </c>
      <c r="E48" s="8"/>
      <c r="F48" s="8">
        <v>0</v>
      </c>
      <c r="G48" s="8">
        <v>0</v>
      </c>
      <c r="H48" s="8">
        <f t="shared" si="16"/>
        <v>0</v>
      </c>
      <c r="I48" s="8">
        <v>0</v>
      </c>
      <c r="J48" s="8">
        <v>0</v>
      </c>
      <c r="K48" s="8">
        <v>0</v>
      </c>
      <c r="L48" s="8">
        <f t="shared" si="17"/>
        <v>0</v>
      </c>
      <c r="M48" s="8">
        <v>0</v>
      </c>
      <c r="N48" s="8">
        <f t="shared" si="18"/>
        <v>0</v>
      </c>
      <c r="O48" s="8" cm="1">
        <f t="array" ref="O48">_xlfn.IFS((((H48+(M48/30))*60)/C48*E48)&gt;214985521,214985520,(((H48+(M48/30))*60)/C48*E48)&lt;214985521,(((H48+(M48/30))*60)/C48*E48))</f>
        <v>0</v>
      </c>
      <c r="P48" s="8" cm="1">
        <f t="array" ref="P48">_xlfn.IFS((((H48+(M48/30))*90)/C48*E48)&gt;214985521,214985520,(((H48+(M48/30))*90)/C48*E48)&lt;214985521,(((H48+(M48/30))*90)/C48*E48))</f>
        <v>0</v>
      </c>
      <c r="Q48" s="8">
        <f t="shared" si="19"/>
        <v>0</v>
      </c>
      <c r="R48" s="8">
        <f t="shared" si="20"/>
        <v>0</v>
      </c>
      <c r="U48" s="7"/>
      <c r="V48" s="7"/>
    </row>
    <row r="49" spans="1:22" s="9" customFormat="1" ht="18" customHeight="1" thickBot="1" x14ac:dyDescent="0.35">
      <c r="A49" s="16"/>
      <c r="B49" s="6">
        <v>0</v>
      </c>
      <c r="C49" s="6">
        <v>366</v>
      </c>
      <c r="D49" s="6">
        <v>0</v>
      </c>
      <c r="E49" s="6"/>
      <c r="F49" s="6">
        <v>0</v>
      </c>
      <c r="G49" s="6">
        <v>0</v>
      </c>
      <c r="H49" s="6">
        <f t="shared" si="16"/>
        <v>0</v>
      </c>
      <c r="I49" s="6">
        <v>0</v>
      </c>
      <c r="J49" s="6">
        <v>0</v>
      </c>
      <c r="K49" s="6">
        <v>0</v>
      </c>
      <c r="L49" s="6">
        <f t="shared" si="17"/>
        <v>0</v>
      </c>
      <c r="M49" s="6">
        <v>0</v>
      </c>
      <c r="N49" s="6">
        <f t="shared" si="18"/>
        <v>0</v>
      </c>
      <c r="O49" s="6" cm="1">
        <f t="array" ref="O49">_xlfn.IFS((((H49+(M49/30))*60)/C49*E49)&gt;214985521,214985520,(((H49+(M49/30))*60)/C49*E49)&lt;214985521,(((H49+(M49/30))*60)/C49*E49))</f>
        <v>0</v>
      </c>
      <c r="P49" s="6" cm="1">
        <f t="array" ref="P49">_xlfn.IFS((((H49+(M49/30))*90)/C49*E49)&gt;214985521,214985520,(((H49+(M49/30))*90)/C49*E49)&lt;214985521,(((H49+(M49/30))*90)/C49*E49))</f>
        <v>0</v>
      </c>
      <c r="Q49" s="6">
        <f t="shared" si="19"/>
        <v>0</v>
      </c>
      <c r="R49" s="6">
        <f t="shared" si="20"/>
        <v>0</v>
      </c>
      <c r="U49" s="7"/>
      <c r="V49" s="7"/>
    </row>
    <row r="50" spans="1:22" s="9" customFormat="1" ht="18" customHeight="1" thickBot="1" x14ac:dyDescent="0.35">
      <c r="A50" s="14"/>
      <c r="B50" s="8">
        <v>0</v>
      </c>
      <c r="C50" s="8">
        <v>366</v>
      </c>
      <c r="D50" s="8">
        <v>0</v>
      </c>
      <c r="E50" s="8"/>
      <c r="F50" s="8">
        <v>0</v>
      </c>
      <c r="G50" s="8">
        <v>0</v>
      </c>
      <c r="H50" s="8">
        <f t="shared" si="16"/>
        <v>0</v>
      </c>
      <c r="I50" s="8">
        <v>0</v>
      </c>
      <c r="J50" s="8">
        <v>0</v>
      </c>
      <c r="K50" s="8">
        <v>0</v>
      </c>
      <c r="L50" s="8">
        <f t="shared" si="17"/>
        <v>0</v>
      </c>
      <c r="M50" s="8">
        <v>0</v>
      </c>
      <c r="N50" s="8">
        <f t="shared" si="18"/>
        <v>0</v>
      </c>
      <c r="O50" s="8" cm="1">
        <f t="array" ref="O50">_xlfn.IFS((((H50+(M50/30))*60)/C50*E50)&gt;214985521,214985520,(((H50+(M50/30))*60)/C50*E50)&lt;214985521,(((H50+(M50/30))*60)/C50*E50))</f>
        <v>0</v>
      </c>
      <c r="P50" s="8" cm="1">
        <f t="array" ref="P50">_xlfn.IFS((((H50+(M50/30))*90)/C50*E50)&gt;214985521,214985520,(((H50+(M50/30))*90)/C50*E50)&lt;214985521,(((H50+(M50/30))*90)/C50*E50))</f>
        <v>0</v>
      </c>
      <c r="Q50" s="8">
        <f t="shared" si="19"/>
        <v>0</v>
      </c>
      <c r="R50" s="8">
        <f t="shared" si="20"/>
        <v>0</v>
      </c>
      <c r="U50" s="7"/>
      <c r="V50" s="7"/>
    </row>
    <row r="51" spans="1:22" s="9" customFormat="1" ht="18" customHeight="1" thickBot="1" x14ac:dyDescent="0.35">
      <c r="A51" s="15"/>
      <c r="B51" s="6">
        <v>0</v>
      </c>
      <c r="C51" s="6">
        <v>366</v>
      </c>
      <c r="D51" s="6">
        <v>0</v>
      </c>
      <c r="E51" s="6"/>
      <c r="F51" s="6">
        <v>0</v>
      </c>
      <c r="G51" s="6">
        <v>0</v>
      </c>
      <c r="H51" s="6">
        <f t="shared" si="16"/>
        <v>0</v>
      </c>
      <c r="I51" s="6">
        <v>0</v>
      </c>
      <c r="J51" s="6">
        <v>0</v>
      </c>
      <c r="K51" s="6">
        <v>0</v>
      </c>
      <c r="L51" s="6">
        <f t="shared" si="17"/>
        <v>0</v>
      </c>
      <c r="M51" s="6">
        <v>0</v>
      </c>
      <c r="N51" s="6">
        <f t="shared" si="18"/>
        <v>0</v>
      </c>
      <c r="O51" s="6" cm="1">
        <f t="array" ref="O51">_xlfn.IFS((((H51+(M51/30))*60)/C51*E51)&gt;214985521,214985520,(((H51+(M51/30))*60)/C51*E51)&lt;214985521,(((H51+(M51/30))*60)/C51*E51))</f>
        <v>0</v>
      </c>
      <c r="P51" s="6" cm="1">
        <f t="array" ref="P51">_xlfn.IFS((((H51+(M51/30))*90)/C51*E51)&gt;214985521,214985520,(((H51+(M51/30))*90)/C51*E51)&lt;214985521,(((H51+(M51/30))*90)/C51*E51))</f>
        <v>0</v>
      </c>
      <c r="Q51" s="6">
        <f t="shared" si="19"/>
        <v>0</v>
      </c>
      <c r="R51" s="6">
        <f t="shared" si="20"/>
        <v>0</v>
      </c>
      <c r="U51" s="7"/>
      <c r="V51" s="7"/>
    </row>
    <row r="52" spans="1:22" s="9" customFormat="1" ht="18" customHeight="1" thickBot="1" x14ac:dyDescent="0.35">
      <c r="A52" s="14"/>
      <c r="B52" s="8">
        <v>0</v>
      </c>
      <c r="C52" s="8">
        <v>366</v>
      </c>
      <c r="D52" s="8">
        <v>0</v>
      </c>
      <c r="E52" s="8"/>
      <c r="F52" s="8">
        <v>0</v>
      </c>
      <c r="G52" s="8">
        <v>0</v>
      </c>
      <c r="H52" s="8">
        <f t="shared" si="16"/>
        <v>0</v>
      </c>
      <c r="I52" s="8">
        <v>0</v>
      </c>
      <c r="J52" s="8">
        <v>0</v>
      </c>
      <c r="K52" s="8">
        <v>0</v>
      </c>
      <c r="L52" s="8">
        <f t="shared" si="17"/>
        <v>0</v>
      </c>
      <c r="M52" s="8">
        <v>0</v>
      </c>
      <c r="N52" s="8">
        <f t="shared" si="18"/>
        <v>0</v>
      </c>
      <c r="O52" s="8" cm="1">
        <f t="array" ref="O52">_xlfn.IFS((((H52+(M52/30))*60)/C52*E52)&gt;214985521,214985520,(((H52+(M52/30))*60)/C52*E52)&lt;214985521,(((H52+(M52/30))*60)/C52*E52))</f>
        <v>0</v>
      </c>
      <c r="P52" s="8" cm="1">
        <f t="array" ref="P52">_xlfn.IFS((((H52+(M52/30))*90)/C52*E52)&gt;214985521,214985520,(((H52+(M52/30))*90)/C52*E52)&lt;214985521,(((H52+(M52/30))*90)/C52*E52))</f>
        <v>0</v>
      </c>
      <c r="Q52" s="8">
        <f t="shared" si="19"/>
        <v>0</v>
      </c>
      <c r="R52" s="8">
        <f t="shared" si="20"/>
        <v>0</v>
      </c>
      <c r="U52" s="7"/>
      <c r="V52" s="7"/>
    </row>
    <row r="53" spans="1:22" s="9" customFormat="1" ht="18" customHeight="1" thickBot="1" x14ac:dyDescent="0.35">
      <c r="A53" s="15"/>
      <c r="B53" s="6">
        <v>0</v>
      </c>
      <c r="C53" s="6">
        <v>366</v>
      </c>
      <c r="D53" s="6">
        <v>0</v>
      </c>
      <c r="E53" s="6"/>
      <c r="F53" s="6">
        <v>0</v>
      </c>
      <c r="G53" s="6">
        <v>0</v>
      </c>
      <c r="H53" s="6">
        <f t="shared" si="16"/>
        <v>0</v>
      </c>
      <c r="I53" s="6">
        <v>0</v>
      </c>
      <c r="J53" s="6">
        <v>0</v>
      </c>
      <c r="K53" s="6">
        <v>0</v>
      </c>
      <c r="L53" s="6">
        <f t="shared" si="17"/>
        <v>0</v>
      </c>
      <c r="M53" s="6">
        <v>0</v>
      </c>
      <c r="N53" s="6">
        <f t="shared" si="18"/>
        <v>0</v>
      </c>
      <c r="O53" s="6" cm="1">
        <f t="array" ref="O53">_xlfn.IFS((((H53+(M53/30))*60)/C53*E53)&gt;214985521,214985520,(((H53+(M53/30))*60)/C53*E53)&lt;214985521,(((H53+(M53/30))*60)/C53*E53))</f>
        <v>0</v>
      </c>
      <c r="P53" s="6" cm="1">
        <f t="array" ref="P53">_xlfn.IFS((((H53+(M53/30))*90)/C53*E53)&gt;214985521,214985520,(((H53+(M53/30))*90)/C53*E53)&lt;214985521,(((H53+(M53/30))*90)/C53*E53))</f>
        <v>0</v>
      </c>
      <c r="Q53" s="6">
        <f t="shared" si="19"/>
        <v>0</v>
      </c>
      <c r="R53" s="6">
        <f t="shared" si="20"/>
        <v>0</v>
      </c>
      <c r="U53" s="7"/>
      <c r="V53" s="7"/>
    </row>
    <row r="54" spans="1:22" s="9" customFormat="1" ht="18" customHeight="1" thickBot="1" x14ac:dyDescent="0.35">
      <c r="A54" s="14"/>
      <c r="B54" s="8">
        <v>0</v>
      </c>
      <c r="C54" s="8">
        <v>366</v>
      </c>
      <c r="D54" s="8">
        <v>0</v>
      </c>
      <c r="E54" s="8"/>
      <c r="F54" s="8">
        <v>0</v>
      </c>
      <c r="G54" s="8">
        <v>0</v>
      </c>
      <c r="H54" s="8">
        <f t="shared" si="16"/>
        <v>0</v>
      </c>
      <c r="I54" s="8">
        <v>0</v>
      </c>
      <c r="J54" s="8">
        <v>0</v>
      </c>
      <c r="K54" s="8">
        <v>0</v>
      </c>
      <c r="L54" s="8">
        <f t="shared" si="17"/>
        <v>0</v>
      </c>
      <c r="M54" s="8">
        <v>0</v>
      </c>
      <c r="N54" s="8">
        <f t="shared" si="18"/>
        <v>0</v>
      </c>
      <c r="O54" s="8" cm="1">
        <f t="array" ref="O54">_xlfn.IFS((((H54+(M54/30))*60)/C54*E54)&gt;214985521,214985520,(((H54+(M54/30))*60)/C54*E54)&lt;214985521,(((H54+(M54/30))*60)/C54*E54))</f>
        <v>0</v>
      </c>
      <c r="P54" s="8" cm="1">
        <f t="array" ref="P54">_xlfn.IFS((((H54+(M54/30))*90)/C54*E54)&gt;214985521,214985520,(((H54+(M54/30))*90)/C54*E54)&lt;214985521,(((H54+(M54/30))*90)/C54*E54))</f>
        <v>0</v>
      </c>
      <c r="Q54" s="8">
        <f t="shared" si="19"/>
        <v>0</v>
      </c>
      <c r="R54" s="8">
        <f t="shared" si="20"/>
        <v>0</v>
      </c>
      <c r="U54" s="7"/>
      <c r="V54" s="7"/>
    </row>
    <row r="55" spans="1:22" s="10" customFormat="1" ht="18" customHeight="1" thickBot="1" x14ac:dyDescent="0.35">
      <c r="A55" s="15"/>
      <c r="B55" s="6">
        <v>0</v>
      </c>
      <c r="C55" s="6">
        <v>366</v>
      </c>
      <c r="D55" s="6">
        <v>0</v>
      </c>
      <c r="E55" s="6"/>
      <c r="F55" s="6">
        <v>0</v>
      </c>
      <c r="G55" s="6">
        <v>0</v>
      </c>
      <c r="H55" s="6">
        <f t="shared" si="16"/>
        <v>0</v>
      </c>
      <c r="I55" s="6">
        <v>0</v>
      </c>
      <c r="J55" s="6">
        <v>0</v>
      </c>
      <c r="K55" s="6">
        <v>0</v>
      </c>
      <c r="L55" s="6">
        <f t="shared" si="17"/>
        <v>0</v>
      </c>
      <c r="M55" s="6">
        <v>0</v>
      </c>
      <c r="N55" s="6">
        <f t="shared" si="18"/>
        <v>0</v>
      </c>
      <c r="O55" s="6" cm="1">
        <f t="array" ref="O55">_xlfn.IFS((((H55+(M55/30))*60)/C55*E55)&gt;214985521,214985520,(((H55+(M55/30))*60)/C55*E55)&lt;214985521,(((H55+(M55/30))*60)/C55*E55))</f>
        <v>0</v>
      </c>
      <c r="P55" s="6" cm="1">
        <f t="array" ref="P55">_xlfn.IFS((((H55+(M55/30))*90)/C55*E55)&gt;214985521,214985520,(((H55+(M55/30))*90)/C55*E55)&lt;214985521,(((H55+(M55/30))*90)/C55*E55))</f>
        <v>0</v>
      </c>
      <c r="Q55" s="6">
        <f t="shared" si="19"/>
        <v>0</v>
      </c>
      <c r="R55" s="6">
        <f t="shared" si="20"/>
        <v>0</v>
      </c>
      <c r="S55" s="9"/>
      <c r="T55" s="9"/>
      <c r="U55" s="7"/>
      <c r="V55" s="7"/>
    </row>
    <row r="56" spans="1:22" s="10" customFormat="1" ht="18" customHeight="1" thickBot="1" x14ac:dyDescent="0.35">
      <c r="A56" s="14"/>
      <c r="B56" s="8">
        <v>0</v>
      </c>
      <c r="C56" s="8">
        <v>366</v>
      </c>
      <c r="D56" s="8">
        <v>0</v>
      </c>
      <c r="E56" s="8"/>
      <c r="F56" s="8">
        <v>0</v>
      </c>
      <c r="G56" s="8">
        <v>0</v>
      </c>
      <c r="H56" s="8">
        <f t="shared" si="16"/>
        <v>0</v>
      </c>
      <c r="I56" s="8">
        <v>0</v>
      </c>
      <c r="J56" s="8">
        <v>0</v>
      </c>
      <c r="K56" s="8">
        <v>0</v>
      </c>
      <c r="L56" s="8">
        <f t="shared" si="17"/>
        <v>0</v>
      </c>
      <c r="M56" s="8">
        <v>0</v>
      </c>
      <c r="N56" s="8">
        <f t="shared" si="18"/>
        <v>0</v>
      </c>
      <c r="O56" s="8" cm="1">
        <f t="array" ref="O56">_xlfn.IFS((((H56+(M56/30))*60)/C56*E56)&gt;214985521,214985520,(((H56+(M56/30))*60)/C56*E56)&lt;214985521,(((H56+(M56/30))*60)/C56*E56))</f>
        <v>0</v>
      </c>
      <c r="P56" s="8" cm="1">
        <f t="array" ref="P56">_xlfn.IFS((((H56+(M56/30))*90)/C56*E56)&gt;214985521,214985520,(((H56+(M56/30))*90)/C56*E56)&lt;214985521,(((H56+(M56/30))*90)/C56*E56))</f>
        <v>0</v>
      </c>
      <c r="Q56" s="8">
        <f t="shared" si="19"/>
        <v>0</v>
      </c>
      <c r="R56" s="8">
        <f t="shared" si="20"/>
        <v>0</v>
      </c>
      <c r="S56" s="9"/>
      <c r="T56" s="9"/>
      <c r="U56" s="7"/>
      <c r="V56" s="7"/>
    </row>
    <row r="57" spans="1:22" s="7" customFormat="1" ht="18" customHeight="1" thickBot="1" x14ac:dyDescent="0.3">
      <c r="A57" s="15"/>
      <c r="B57" s="6">
        <v>0</v>
      </c>
      <c r="C57" s="6">
        <v>366</v>
      </c>
      <c r="D57" s="6">
        <v>0</v>
      </c>
      <c r="E57" s="6">
        <v>0</v>
      </c>
      <c r="F57" s="6">
        <v>0</v>
      </c>
      <c r="G57" s="6">
        <v>0</v>
      </c>
      <c r="H57" s="6">
        <f t="shared" si="16"/>
        <v>0</v>
      </c>
      <c r="I57" s="6">
        <v>0</v>
      </c>
      <c r="J57" s="6">
        <v>0</v>
      </c>
      <c r="K57" s="6">
        <v>0</v>
      </c>
      <c r="L57" s="6">
        <f t="shared" si="17"/>
        <v>0</v>
      </c>
      <c r="M57" s="6">
        <v>0</v>
      </c>
      <c r="N57" s="6">
        <f t="shared" si="18"/>
        <v>0</v>
      </c>
      <c r="O57" s="6" cm="1">
        <f t="array" ref="O57">_xlfn.IFS((((H57+(M57/30))*60)/C57*E57)&gt;214985521,214985520,(((H57+(M57/30))*60)/C57*E57)&lt;214985521,(((H57+(M57/30))*60)/C57*E57))</f>
        <v>0</v>
      </c>
      <c r="P57" s="6" cm="1">
        <f t="array" ref="P57">_xlfn.IFS((((H57+(M57/30))*90)/C57*E57)&gt;214985521,214985520,(((H57+(M57/30))*90)/C57*E57)&lt;214985521,(((H57+(M57/30))*90)/C57*E57))</f>
        <v>0</v>
      </c>
      <c r="Q57" s="6">
        <f t="shared" si="19"/>
        <v>0</v>
      </c>
      <c r="R57" s="6">
        <f t="shared" si="20"/>
        <v>0</v>
      </c>
    </row>
    <row r="58" spans="1:22" s="7" customFormat="1" ht="18" customHeight="1" thickBot="1" x14ac:dyDescent="0.3">
      <c r="A58" s="14"/>
      <c r="B58" s="8">
        <v>0</v>
      </c>
      <c r="C58" s="8">
        <v>366</v>
      </c>
      <c r="D58" s="8">
        <v>0</v>
      </c>
      <c r="E58" s="8"/>
      <c r="F58" s="8">
        <v>0</v>
      </c>
      <c r="G58" s="8">
        <v>0</v>
      </c>
      <c r="H58" s="8">
        <f t="shared" si="16"/>
        <v>0</v>
      </c>
      <c r="I58" s="8">
        <v>0</v>
      </c>
      <c r="J58" s="8">
        <v>0</v>
      </c>
      <c r="K58" s="8">
        <v>0</v>
      </c>
      <c r="L58" s="8">
        <f t="shared" si="17"/>
        <v>0</v>
      </c>
      <c r="M58" s="8">
        <v>0</v>
      </c>
      <c r="N58" s="8">
        <f t="shared" si="18"/>
        <v>0</v>
      </c>
      <c r="O58" s="8" cm="1">
        <f t="array" ref="O58">_xlfn.IFS((((H58+(M58/30))*60)/C58*E58)&gt;214985521,214985520,(((H58+(M58/30))*60)/C58*E58)&lt;214985521,(((H58+(M58/30))*60)/C58*E58))</f>
        <v>0</v>
      </c>
      <c r="P58" s="8" cm="1">
        <f t="array" ref="P58">_xlfn.IFS((((H58+(M58/30))*90)/C58*E58)&gt;214985521,214985520,(((H58+(M58/30))*90)/C58*E58)&lt;214985521,(((H58+(M58/30))*90)/C58*E58))</f>
        <v>0</v>
      </c>
      <c r="Q58" s="8">
        <f t="shared" si="19"/>
        <v>0</v>
      </c>
      <c r="R58" s="8">
        <f t="shared" si="20"/>
        <v>0</v>
      </c>
    </row>
    <row r="59" spans="1:22" s="7" customFormat="1" ht="18" customHeight="1" thickBot="1" x14ac:dyDescent="0.3">
      <c r="A59" s="15"/>
      <c r="B59" s="6">
        <v>0</v>
      </c>
      <c r="C59" s="6">
        <v>366</v>
      </c>
      <c r="D59" s="6">
        <v>0</v>
      </c>
      <c r="E59" s="6"/>
      <c r="F59" s="6">
        <v>0</v>
      </c>
      <c r="G59" s="6">
        <v>0</v>
      </c>
      <c r="H59" s="6">
        <f t="shared" si="16"/>
        <v>0</v>
      </c>
      <c r="I59" s="6">
        <v>0</v>
      </c>
      <c r="J59" s="6">
        <v>0</v>
      </c>
      <c r="K59" s="6">
        <v>0</v>
      </c>
      <c r="L59" s="6">
        <f t="shared" si="17"/>
        <v>0</v>
      </c>
      <c r="M59" s="6">
        <v>0</v>
      </c>
      <c r="N59" s="6">
        <f t="shared" si="18"/>
        <v>0</v>
      </c>
      <c r="O59" s="6" cm="1">
        <f t="array" ref="O59">_xlfn.IFS((((H59+(M59/30))*60)/C59*E59)&gt;214985521,214985520,(((H59+(M59/30))*60)/C59*E59)&lt;214985521,(((H59+(M59/30))*60)/C59*E59))</f>
        <v>0</v>
      </c>
      <c r="P59" s="6" cm="1">
        <f t="array" ref="P59">_xlfn.IFS((((H59+(M59/30))*90)/C59*E59)&gt;214985521,214985520,(((H59+(M59/30))*90)/C59*E59)&lt;214985521,(((H59+(M59/30))*90)/C59*E59))</f>
        <v>0</v>
      </c>
      <c r="Q59" s="6">
        <f t="shared" si="19"/>
        <v>0</v>
      </c>
      <c r="R59" s="6">
        <f t="shared" si="20"/>
        <v>0</v>
      </c>
    </row>
    <row r="60" spans="1:22" s="9" customFormat="1" ht="18" customHeight="1" thickBot="1" x14ac:dyDescent="0.35">
      <c r="A60" s="17"/>
      <c r="B60" s="8">
        <v>0</v>
      </c>
      <c r="C60" s="8">
        <v>366</v>
      </c>
      <c r="D60" s="8">
        <v>0</v>
      </c>
      <c r="E60" s="8"/>
      <c r="F60" s="8">
        <v>0</v>
      </c>
      <c r="G60" s="8">
        <v>0</v>
      </c>
      <c r="H60" s="8">
        <f t="shared" si="16"/>
        <v>0</v>
      </c>
      <c r="I60" s="8">
        <v>0</v>
      </c>
      <c r="J60" s="8">
        <v>0</v>
      </c>
      <c r="K60" s="8">
        <v>0</v>
      </c>
      <c r="L60" s="8">
        <f t="shared" si="17"/>
        <v>0</v>
      </c>
      <c r="M60" s="8">
        <v>0</v>
      </c>
      <c r="N60" s="8">
        <f t="shared" si="18"/>
        <v>0</v>
      </c>
      <c r="O60" s="8" cm="1">
        <f t="array" ref="O60">_xlfn.IFS((((H60+(M60/30))*60)/C60*E60)&gt;214985521,214985520,(((H60+(M60/30))*60)/C60*E60)&lt;214985521,(((H60+(M60/30))*60)/C60*E60))</f>
        <v>0</v>
      </c>
      <c r="P60" s="8" cm="1">
        <f t="array" ref="P60">_xlfn.IFS((((H60+(M60/30))*90)/C60*E60)&gt;214985521,214985520,(((H60+(M60/30))*90)/C60*E60)&lt;214985521,(((H60+(M60/30))*90)/C60*E60))</f>
        <v>0</v>
      </c>
      <c r="Q60" s="8">
        <f t="shared" si="19"/>
        <v>0</v>
      </c>
      <c r="R60" s="8">
        <f t="shared" si="20"/>
        <v>0</v>
      </c>
      <c r="U60" s="7"/>
      <c r="V60" s="7"/>
    </row>
    <row r="61" spans="1:22" s="9" customFormat="1" ht="18" customHeight="1" thickBot="1" x14ac:dyDescent="0.35">
      <c r="A61" s="7"/>
      <c r="B61" s="6">
        <v>0</v>
      </c>
      <c r="C61" s="6">
        <v>366</v>
      </c>
      <c r="D61" s="6">
        <v>0</v>
      </c>
      <c r="E61" s="6"/>
      <c r="F61" s="6">
        <v>0</v>
      </c>
      <c r="G61" s="6">
        <v>0</v>
      </c>
      <c r="H61" s="6">
        <f t="shared" si="16"/>
        <v>0</v>
      </c>
      <c r="I61" s="6">
        <v>0</v>
      </c>
      <c r="J61" s="6">
        <v>0</v>
      </c>
      <c r="K61" s="6">
        <v>0</v>
      </c>
      <c r="L61" s="6">
        <f t="shared" si="17"/>
        <v>0</v>
      </c>
      <c r="M61" s="6">
        <v>0</v>
      </c>
      <c r="N61" s="6">
        <f t="shared" si="18"/>
        <v>0</v>
      </c>
      <c r="O61" s="6" cm="1">
        <f t="array" ref="O61">_xlfn.IFS((((H61+(M61/30))*60)/C61*E61)&gt;214985521,214985520,(((H61+(M61/30))*60)/C61*E61)&lt;214985521,(((H61+(M61/30))*60)/C61*E61))</f>
        <v>0</v>
      </c>
      <c r="P61" s="6" cm="1">
        <f t="array" ref="P61">_xlfn.IFS((((H61+(M61/30))*90)/C61*E61)&gt;214985521,214985520,(((H61+(M61/30))*90)/C61*E61)&lt;214985521,(((H61+(M61/30))*90)/C61*E61))</f>
        <v>0</v>
      </c>
      <c r="Q61" s="6">
        <f t="shared" si="19"/>
        <v>0</v>
      </c>
      <c r="R61" s="6">
        <f t="shared" si="20"/>
        <v>0</v>
      </c>
      <c r="U61" s="7"/>
      <c r="V61" s="7"/>
    </row>
    <row r="62" spans="1:22" s="10" customFormat="1" ht="18" customHeight="1" thickBot="1" x14ac:dyDescent="0.35">
      <c r="A62" s="14"/>
      <c r="B62" s="8">
        <v>0</v>
      </c>
      <c r="C62" s="8">
        <v>366</v>
      </c>
      <c r="D62" s="8">
        <v>0</v>
      </c>
      <c r="E62" s="8"/>
      <c r="F62" s="8">
        <v>0</v>
      </c>
      <c r="G62" s="8">
        <v>0</v>
      </c>
      <c r="H62" s="8">
        <f t="shared" si="16"/>
        <v>0</v>
      </c>
      <c r="I62" s="8">
        <v>0</v>
      </c>
      <c r="J62" s="8">
        <v>0</v>
      </c>
      <c r="K62" s="8">
        <v>0</v>
      </c>
      <c r="L62" s="8">
        <f t="shared" si="17"/>
        <v>0</v>
      </c>
      <c r="M62" s="8">
        <v>0</v>
      </c>
      <c r="N62" s="8">
        <f t="shared" si="18"/>
        <v>0</v>
      </c>
      <c r="O62" s="8" cm="1">
        <f t="array" ref="O62">_xlfn.IFS((((H62+(M62/30))*60)/C62*E62)&gt;214985521,214985520,(((H62+(M62/30))*60)/C62*E62)&lt;214985521,(((H62+(M62/30))*60)/C62*E62))</f>
        <v>0</v>
      </c>
      <c r="P62" s="8" cm="1">
        <f t="array" ref="P62">_xlfn.IFS((((H62+(M62/30))*90)/C62*E62)&gt;214985521,214985520,(((H62+(M62/30))*90)/C62*E62)&lt;214985521,(((H62+(M62/30))*90)/C62*E62))</f>
        <v>0</v>
      </c>
      <c r="Q62" s="8">
        <f t="shared" si="19"/>
        <v>0</v>
      </c>
      <c r="R62" s="8">
        <f t="shared" si="20"/>
        <v>0</v>
      </c>
      <c r="S62" s="9"/>
      <c r="T62" s="9"/>
      <c r="U62" s="7"/>
      <c r="V62" s="7"/>
    </row>
    <row r="63" spans="1:22" s="9" customFormat="1" ht="18" customHeight="1" thickBot="1" x14ac:dyDescent="0.35">
      <c r="A63" s="16"/>
      <c r="B63" s="6">
        <v>0</v>
      </c>
      <c r="C63" s="6">
        <v>366</v>
      </c>
      <c r="D63" s="6">
        <v>0</v>
      </c>
      <c r="E63" s="6"/>
      <c r="F63" s="6">
        <v>0</v>
      </c>
      <c r="G63" s="6">
        <v>0</v>
      </c>
      <c r="H63" s="6">
        <f t="shared" si="16"/>
        <v>0</v>
      </c>
      <c r="I63" s="6">
        <v>0</v>
      </c>
      <c r="J63" s="6">
        <v>0</v>
      </c>
      <c r="K63" s="6">
        <v>0</v>
      </c>
      <c r="L63" s="6">
        <f t="shared" si="17"/>
        <v>0</v>
      </c>
      <c r="M63" s="6">
        <v>0</v>
      </c>
      <c r="N63" s="6">
        <f t="shared" si="18"/>
        <v>0</v>
      </c>
      <c r="O63" s="6" cm="1">
        <f t="array" ref="O63">_xlfn.IFS((((H63+(M63/30))*60)/C63*E63)&gt;214985521,214985520,(((H63+(M63/30))*60)/C63*E63)&lt;214985521,(((H63+(M63/30))*60)/C63*E63))</f>
        <v>0</v>
      </c>
      <c r="P63" s="6" cm="1">
        <f t="array" ref="P63">_xlfn.IFS((((H63+(M63/30))*90)/C63*E63)&gt;214985521,214985520,(((H63+(M63/30))*90)/C63*E63)&lt;214985521,(((H63+(M63/30))*90)/C63*E63))</f>
        <v>0</v>
      </c>
      <c r="Q63" s="6">
        <f t="shared" si="19"/>
        <v>0</v>
      </c>
      <c r="R63" s="6">
        <f t="shared" si="20"/>
        <v>0</v>
      </c>
      <c r="U63" s="7"/>
      <c r="V63" s="7"/>
    </row>
    <row r="64" spans="1:22" s="9" customFormat="1" ht="18" customHeight="1" thickBot="1" x14ac:dyDescent="0.35">
      <c r="A64" s="14"/>
      <c r="B64" s="8">
        <v>0</v>
      </c>
      <c r="C64" s="8">
        <v>366</v>
      </c>
      <c r="D64" s="8">
        <v>0</v>
      </c>
      <c r="E64" s="8"/>
      <c r="F64" s="8">
        <v>0</v>
      </c>
      <c r="G64" s="8">
        <v>0</v>
      </c>
      <c r="H64" s="8">
        <f t="shared" si="16"/>
        <v>0</v>
      </c>
      <c r="I64" s="8">
        <v>0</v>
      </c>
      <c r="J64" s="8">
        <v>0</v>
      </c>
      <c r="K64" s="8">
        <v>0</v>
      </c>
      <c r="L64" s="8">
        <f t="shared" si="17"/>
        <v>0</v>
      </c>
      <c r="M64" s="8">
        <v>0</v>
      </c>
      <c r="N64" s="8">
        <f t="shared" si="18"/>
        <v>0</v>
      </c>
      <c r="O64" s="8" cm="1">
        <f t="array" ref="O64">_xlfn.IFS((((H64+(M64/30))*60)/C64*E64)&gt;214985521,214985520,(((H64+(M64/30))*60)/C64*E64)&lt;214985521,(((H64+(M64/30))*60)/C64*E64))</f>
        <v>0</v>
      </c>
      <c r="P64" s="8" cm="1">
        <f t="array" ref="P64">_xlfn.IFS((((H64+(M64/30))*90)/C64*E64)&gt;214985521,214985520,(((H64+(M64/30))*90)/C64*E64)&lt;214985521,(((H64+(M64/30))*90)/C64*E64))</f>
        <v>0</v>
      </c>
      <c r="Q64" s="8">
        <f t="shared" si="19"/>
        <v>0</v>
      </c>
      <c r="R64" s="8">
        <f t="shared" si="20"/>
        <v>0</v>
      </c>
      <c r="U64" s="7"/>
      <c r="V64" s="7"/>
    </row>
    <row r="65" spans="1:22" s="9" customFormat="1" ht="18" customHeight="1" thickBot="1" x14ac:dyDescent="0.35">
      <c r="A65" s="15"/>
      <c r="B65" s="6">
        <v>0</v>
      </c>
      <c r="C65" s="6">
        <v>366</v>
      </c>
      <c r="D65" s="6">
        <v>0</v>
      </c>
      <c r="E65" s="6"/>
      <c r="F65" s="6">
        <v>0</v>
      </c>
      <c r="G65" s="6">
        <v>0</v>
      </c>
      <c r="H65" s="6">
        <f t="shared" si="16"/>
        <v>0</v>
      </c>
      <c r="I65" s="6">
        <v>0</v>
      </c>
      <c r="J65" s="6">
        <v>0</v>
      </c>
      <c r="K65" s="6">
        <v>0</v>
      </c>
      <c r="L65" s="6">
        <f t="shared" si="17"/>
        <v>0</v>
      </c>
      <c r="M65" s="6">
        <v>0</v>
      </c>
      <c r="N65" s="6">
        <f t="shared" si="18"/>
        <v>0</v>
      </c>
      <c r="O65" s="6" cm="1">
        <f t="array" ref="O65">_xlfn.IFS((((H65+(M65/30))*60)/C65*E65)&gt;214985521,214985520,(((H65+(M65/30))*60)/C65*E65)&lt;214985521,(((H65+(M65/30))*60)/C65*E65))</f>
        <v>0</v>
      </c>
      <c r="P65" s="6" cm="1">
        <f t="array" ref="P65">_xlfn.IFS((((H65+(M65/30))*90)/C65*E65)&gt;214985521,214985520,(((H65+(M65/30))*90)/C65*E65)&lt;214985521,(((H65+(M65/30))*90)/C65*E65))</f>
        <v>0</v>
      </c>
      <c r="Q65" s="6">
        <f t="shared" si="19"/>
        <v>0</v>
      </c>
      <c r="R65" s="6">
        <f t="shared" si="20"/>
        <v>0</v>
      </c>
      <c r="U65" s="7"/>
      <c r="V65" s="7"/>
    </row>
    <row r="66" spans="1:22" s="9" customFormat="1" ht="18" customHeight="1" thickBot="1" x14ac:dyDescent="0.35">
      <c r="A66" s="14"/>
      <c r="B66" s="8">
        <v>0</v>
      </c>
      <c r="C66" s="8">
        <v>366</v>
      </c>
      <c r="D66" s="8">
        <v>0</v>
      </c>
      <c r="E66" s="8"/>
      <c r="F66" s="8">
        <v>0</v>
      </c>
      <c r="G66" s="8">
        <v>0</v>
      </c>
      <c r="H66" s="8">
        <f t="shared" si="16"/>
        <v>0</v>
      </c>
      <c r="I66" s="8">
        <v>0</v>
      </c>
      <c r="J66" s="8">
        <v>0</v>
      </c>
      <c r="K66" s="8">
        <v>0</v>
      </c>
      <c r="L66" s="8">
        <f t="shared" si="17"/>
        <v>0</v>
      </c>
      <c r="M66" s="8">
        <v>0</v>
      </c>
      <c r="N66" s="8">
        <f t="shared" si="18"/>
        <v>0</v>
      </c>
      <c r="O66" s="8" cm="1">
        <f t="array" ref="O66">_xlfn.IFS((((H66+(M66/30))*60)/C66*E66)&gt;214985521,214985520,(((H66+(M66/30))*60)/C66*E66)&lt;214985521,(((H66+(M66/30))*60)/C66*E66))</f>
        <v>0</v>
      </c>
      <c r="P66" s="8" cm="1">
        <f t="array" ref="P66">_xlfn.IFS((((H66+(M66/30))*90)/C66*E66)&gt;214985521,214985520,(((H66+(M66/30))*90)/C66*E66)&lt;214985521,(((H66+(M66/30))*90)/C66*E66))</f>
        <v>0</v>
      </c>
      <c r="Q66" s="8">
        <f t="shared" si="19"/>
        <v>0</v>
      </c>
      <c r="R66" s="8">
        <f t="shared" si="20"/>
        <v>0</v>
      </c>
      <c r="U66" s="7"/>
      <c r="V66" s="7"/>
    </row>
    <row r="67" spans="1:22" s="9" customFormat="1" ht="18" customHeight="1" thickBot="1" x14ac:dyDescent="0.35">
      <c r="A67" s="16"/>
      <c r="B67" s="6">
        <v>0</v>
      </c>
      <c r="C67" s="6">
        <v>366</v>
      </c>
      <c r="D67" s="6">
        <v>0</v>
      </c>
      <c r="E67" s="6"/>
      <c r="F67" s="6">
        <v>0</v>
      </c>
      <c r="G67" s="6">
        <v>0</v>
      </c>
      <c r="H67" s="6">
        <f t="shared" si="16"/>
        <v>0</v>
      </c>
      <c r="I67" s="6">
        <v>0</v>
      </c>
      <c r="J67" s="6">
        <v>0</v>
      </c>
      <c r="K67" s="6">
        <v>0</v>
      </c>
      <c r="L67" s="6">
        <f t="shared" si="17"/>
        <v>0</v>
      </c>
      <c r="M67" s="6">
        <v>0</v>
      </c>
      <c r="N67" s="6">
        <f t="shared" si="18"/>
        <v>0</v>
      </c>
      <c r="O67" s="6" cm="1">
        <f t="array" ref="O67">_xlfn.IFS((((H67+(M67/30))*60)/C67*E67)&gt;214985521,214985520,(((H67+(M67/30))*60)/C67*E67)&lt;214985521,(((H67+(M67/30))*60)/C67*E67))</f>
        <v>0</v>
      </c>
      <c r="P67" s="6" cm="1">
        <f t="array" ref="P67">_xlfn.IFS((((H67+(M67/30))*90)/C67*E67)&gt;214985521,214985520,(((H67+(M67/30))*90)/C67*E67)&lt;214985521,(((H67+(M67/30))*90)/C67*E67))</f>
        <v>0</v>
      </c>
      <c r="Q67" s="6">
        <f t="shared" si="19"/>
        <v>0</v>
      </c>
      <c r="R67" s="6">
        <f t="shared" si="20"/>
        <v>0</v>
      </c>
      <c r="U67" s="7"/>
      <c r="V67" s="7"/>
    </row>
    <row r="68" spans="1:22" s="9" customFormat="1" ht="18" customHeight="1" thickBot="1" x14ac:dyDescent="0.35">
      <c r="A68" s="14"/>
      <c r="B68" s="8">
        <v>0</v>
      </c>
      <c r="C68" s="8">
        <v>366</v>
      </c>
      <c r="D68" s="8">
        <v>0</v>
      </c>
      <c r="E68" s="8"/>
      <c r="F68" s="8">
        <v>0</v>
      </c>
      <c r="G68" s="8">
        <v>0</v>
      </c>
      <c r="H68" s="8">
        <f t="shared" si="16"/>
        <v>0</v>
      </c>
      <c r="I68" s="8">
        <v>0</v>
      </c>
      <c r="J68" s="8">
        <v>0</v>
      </c>
      <c r="K68" s="8">
        <v>0</v>
      </c>
      <c r="L68" s="8">
        <f t="shared" si="17"/>
        <v>0</v>
      </c>
      <c r="M68" s="8">
        <v>0</v>
      </c>
      <c r="N68" s="8">
        <f t="shared" si="18"/>
        <v>0</v>
      </c>
      <c r="O68" s="8" cm="1">
        <f t="array" ref="O68">_xlfn.IFS((((H68+(M68/30))*60)/C68*E68)&gt;214985521,214985520,(((H68+(M68/30))*60)/C68*E68)&lt;214985521,(((H68+(M68/30))*60)/C68*E68))</f>
        <v>0</v>
      </c>
      <c r="P68" s="8" cm="1">
        <f t="array" ref="P68">_xlfn.IFS((((H68+(M68/30))*90)/C68*E68)&gt;214985521,214985520,(((H68+(M68/30))*90)/C68*E68)&lt;214985521,(((H68+(M68/30))*90)/C68*E68))</f>
        <v>0</v>
      </c>
      <c r="Q68" s="8">
        <f t="shared" si="19"/>
        <v>0</v>
      </c>
      <c r="R68" s="8">
        <f t="shared" si="20"/>
        <v>0</v>
      </c>
      <c r="U68" s="7"/>
      <c r="V68" s="7"/>
    </row>
    <row r="69" spans="1:22" s="9" customFormat="1" ht="18" customHeight="1" thickBot="1" x14ac:dyDescent="0.35">
      <c r="A69" s="15"/>
      <c r="B69" s="6">
        <v>0</v>
      </c>
      <c r="C69" s="6">
        <v>366</v>
      </c>
      <c r="D69" s="6">
        <v>0</v>
      </c>
      <c r="E69" s="6"/>
      <c r="F69" s="6">
        <v>0</v>
      </c>
      <c r="G69" s="6">
        <v>0</v>
      </c>
      <c r="H69" s="6">
        <f t="shared" si="16"/>
        <v>0</v>
      </c>
      <c r="I69" s="6">
        <v>0</v>
      </c>
      <c r="J69" s="6">
        <v>0</v>
      </c>
      <c r="K69" s="6">
        <v>0</v>
      </c>
      <c r="L69" s="6">
        <f t="shared" si="17"/>
        <v>0</v>
      </c>
      <c r="M69" s="6">
        <v>0</v>
      </c>
      <c r="N69" s="6">
        <f t="shared" si="18"/>
        <v>0</v>
      </c>
      <c r="O69" s="6" cm="1">
        <f t="array" ref="O69">_xlfn.IFS((((H69+(M69/30))*60)/C69*E69)&gt;214985521,214985520,(((H69+(M69/30))*60)/C69*E69)&lt;214985521,(((H69+(M69/30))*60)/C69*E69))</f>
        <v>0</v>
      </c>
      <c r="P69" s="6" cm="1">
        <f t="array" ref="P69">_xlfn.IFS((((H69+(M69/30))*90)/C69*E69)&gt;214985521,214985520,(((H69+(M69/30))*90)/C69*E69)&lt;214985521,(((H69+(M69/30))*90)/C69*E69))</f>
        <v>0</v>
      </c>
      <c r="Q69" s="6">
        <f t="shared" si="19"/>
        <v>0</v>
      </c>
      <c r="R69" s="6">
        <f t="shared" si="20"/>
        <v>0</v>
      </c>
      <c r="U69" s="7"/>
      <c r="V69" s="7"/>
    </row>
    <row r="70" spans="1:22" s="9" customFormat="1" ht="18" customHeight="1" thickBot="1" x14ac:dyDescent="0.35">
      <c r="A70" s="14"/>
      <c r="B70" s="8">
        <v>0</v>
      </c>
      <c r="C70" s="8">
        <v>366</v>
      </c>
      <c r="D70" s="8">
        <v>0</v>
      </c>
      <c r="E70" s="8"/>
      <c r="F70" s="8">
        <v>0</v>
      </c>
      <c r="G70" s="8">
        <v>0</v>
      </c>
      <c r="H70" s="8">
        <f t="shared" si="16"/>
        <v>0</v>
      </c>
      <c r="I70" s="8">
        <v>0</v>
      </c>
      <c r="J70" s="8">
        <v>0</v>
      </c>
      <c r="K70" s="8">
        <v>0</v>
      </c>
      <c r="L70" s="8">
        <f t="shared" si="17"/>
        <v>0</v>
      </c>
      <c r="M70" s="8">
        <v>0</v>
      </c>
      <c r="N70" s="8">
        <f t="shared" si="18"/>
        <v>0</v>
      </c>
      <c r="O70" s="8" cm="1">
        <f t="array" ref="O70">_xlfn.IFS((((H70+(M70/30))*60)/C70*E70)&gt;214985521,214985520,(((H70+(M70/30))*60)/C70*E70)&lt;214985521,(((H70+(M70/30))*60)/C70*E70))</f>
        <v>0</v>
      </c>
      <c r="P70" s="8" cm="1">
        <f t="array" ref="P70">_xlfn.IFS((((H70+(M70/30))*90)/C70*E70)&gt;214985521,214985520,(((H70+(M70/30))*90)/C70*E70)&lt;214985521,(((H70+(M70/30))*90)/C70*E70))</f>
        <v>0</v>
      </c>
      <c r="Q70" s="8">
        <f t="shared" si="19"/>
        <v>0</v>
      </c>
      <c r="R70" s="8">
        <f t="shared" si="20"/>
        <v>0</v>
      </c>
      <c r="U70" s="7"/>
      <c r="V70" s="7"/>
    </row>
    <row r="71" spans="1:22" s="9" customFormat="1" ht="18" customHeight="1" thickBot="1" x14ac:dyDescent="0.35">
      <c r="A71" s="15"/>
      <c r="B71" s="6">
        <v>0</v>
      </c>
      <c r="C71" s="6">
        <v>366</v>
      </c>
      <c r="D71" s="6">
        <v>0</v>
      </c>
      <c r="E71" s="6"/>
      <c r="F71" s="6">
        <v>0</v>
      </c>
      <c r="G71" s="6">
        <v>0</v>
      </c>
      <c r="H71" s="6">
        <f t="shared" si="16"/>
        <v>0</v>
      </c>
      <c r="I71" s="6">
        <v>0</v>
      </c>
      <c r="J71" s="6">
        <v>0</v>
      </c>
      <c r="K71" s="6">
        <v>0</v>
      </c>
      <c r="L71" s="6">
        <f t="shared" si="17"/>
        <v>0</v>
      </c>
      <c r="M71" s="6">
        <v>0</v>
      </c>
      <c r="N71" s="6">
        <f t="shared" si="18"/>
        <v>0</v>
      </c>
      <c r="O71" s="6" cm="1">
        <f t="array" ref="O71">_xlfn.IFS((((H71+(M71/30))*60)/C71*E71)&gt;214985521,214985520,(((H71+(M71/30))*60)/C71*E71)&lt;214985521,(((H71+(M71/30))*60)/C71*E71))</f>
        <v>0</v>
      </c>
      <c r="P71" s="6" cm="1">
        <f t="array" ref="P71">_xlfn.IFS((((H71+(M71/30))*90)/C71*E71)&gt;214985521,214985520,(((H71+(M71/30))*90)/C71*E71)&lt;214985521,(((H71+(M71/30))*90)/C71*E71))</f>
        <v>0</v>
      </c>
      <c r="Q71" s="6">
        <f t="shared" si="19"/>
        <v>0</v>
      </c>
      <c r="R71" s="6">
        <f t="shared" si="20"/>
        <v>0</v>
      </c>
      <c r="U71" s="7"/>
      <c r="V71" s="7"/>
    </row>
    <row r="72" spans="1:22" s="9" customFormat="1" ht="18" customHeight="1" thickBot="1" x14ac:dyDescent="0.35">
      <c r="A72" s="14"/>
      <c r="B72" s="8">
        <v>0</v>
      </c>
      <c r="C72" s="8">
        <v>366</v>
      </c>
      <c r="D72" s="8">
        <v>0</v>
      </c>
      <c r="E72" s="8"/>
      <c r="F72" s="8">
        <v>0</v>
      </c>
      <c r="G72" s="8">
        <v>0</v>
      </c>
      <c r="H72" s="8">
        <f t="shared" si="16"/>
        <v>0</v>
      </c>
      <c r="I72" s="8">
        <v>0</v>
      </c>
      <c r="J72" s="8">
        <v>0</v>
      </c>
      <c r="K72" s="8">
        <v>0</v>
      </c>
      <c r="L72" s="8">
        <f t="shared" si="17"/>
        <v>0</v>
      </c>
      <c r="M72" s="8">
        <v>0</v>
      </c>
      <c r="N72" s="8">
        <f t="shared" si="18"/>
        <v>0</v>
      </c>
      <c r="O72" s="8" cm="1">
        <f t="array" ref="O72">_xlfn.IFS((((H72+(M72/30))*60)/C72*E72)&gt;214985521,214985520,(((H72+(M72/30))*60)/C72*E72)&lt;214985521,(((H72+(M72/30))*60)/C72*E72))</f>
        <v>0</v>
      </c>
      <c r="P72" s="8" cm="1">
        <f t="array" ref="P72">_xlfn.IFS((((H72+(M72/30))*90)/C72*E72)&gt;214985521,214985520,(((H72+(M72/30))*90)/C72*E72)&lt;214985521,(((H72+(M72/30))*90)/C72*E72))</f>
        <v>0</v>
      </c>
      <c r="Q72" s="8">
        <f t="shared" si="19"/>
        <v>0</v>
      </c>
      <c r="R72" s="8">
        <f t="shared" si="20"/>
        <v>0</v>
      </c>
      <c r="U72" s="7"/>
      <c r="V72" s="7"/>
    </row>
    <row r="73" spans="1:22" s="9" customFormat="1" ht="18" customHeight="1" thickBot="1" x14ac:dyDescent="0.35">
      <c r="A73" s="15"/>
      <c r="B73" s="6">
        <v>0</v>
      </c>
      <c r="C73" s="6">
        <v>366</v>
      </c>
      <c r="D73" s="6">
        <v>0</v>
      </c>
      <c r="E73" s="6"/>
      <c r="F73" s="6">
        <v>0</v>
      </c>
      <c r="G73" s="6">
        <v>0</v>
      </c>
      <c r="H73" s="6">
        <f>F73+G73</f>
        <v>0</v>
      </c>
      <c r="I73" s="6">
        <v>0</v>
      </c>
      <c r="J73" s="6">
        <v>0</v>
      </c>
      <c r="K73" s="6">
        <v>0</v>
      </c>
      <c r="L73" s="6">
        <f>7166184*B73</f>
        <v>0</v>
      </c>
      <c r="M73" s="6">
        <v>0</v>
      </c>
      <c r="N73" s="6">
        <f>I73+J73+K73+L73+M73</f>
        <v>0</v>
      </c>
      <c r="O73" s="6" cm="1">
        <f t="array" ref="O73">_xlfn.IFS((((H73+(M73/30))*60)/C73*E73)&gt;214985521,214985520,(((H73+(M73/30))*60)/C73*E73)&lt;214985521,(((H73+(M73/30))*60)/C73*E73))</f>
        <v>0</v>
      </c>
      <c r="P73" s="6" cm="1">
        <f t="array" ref="P73">_xlfn.IFS((((H73+(M73/30))*90)/C73*E73)&gt;214985521,214985520,(((H73+(M73/30))*90)/C73*E73)&lt;214985521,(((H73+(M73/30))*90)/C73*E73))</f>
        <v>0</v>
      </c>
      <c r="Q73" s="6">
        <f>((H73+(M73/30))*30)/C73*E73</f>
        <v>0</v>
      </c>
      <c r="R73" s="6">
        <f>((N73/30)+H73)*D73</f>
        <v>0</v>
      </c>
      <c r="U73" s="7"/>
      <c r="V73" s="7"/>
    </row>
    <row r="74" spans="1:22" s="10" customFormat="1" ht="18" customHeight="1" x14ac:dyDescent="0.3">
      <c r="S74" s="9"/>
      <c r="T74" s="9"/>
      <c r="U74" s="7"/>
      <c r="V74" s="7"/>
    </row>
  </sheetData>
  <sheetProtection algorithmName="SHA-512" hashValue="fP8asrmd6rVr3KEqJF9tInty6hqJObXBobdlhiubIUkPiFU0ZwJa1yeh5PONkuJfPI86JiG7qKWcpd7Ntt78GA==" saltValue="1J49zHzdR/k3ZWNT+B5X7w==" spinCount="100000" sheet="1" objects="1" scenarios="1" insertRows="0"/>
  <printOptions gridLine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عیدی و سنوات و مانده مرخصی </vt:lpstr>
      <vt:lpstr>'عیدی و سنوات و مانده مرخصی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hi</cp:lastModifiedBy>
  <dcterms:created xsi:type="dcterms:W3CDTF">2025-02-22T13:27:35Z</dcterms:created>
  <dcterms:modified xsi:type="dcterms:W3CDTF">2025-03-03T07:41:04Z</dcterms:modified>
</cp:coreProperties>
</file>